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6A6E54B-8403-4A2D-89E0-601644E60803}" xr6:coauthVersionLast="47" xr6:coauthVersionMax="47" xr10:uidLastSave="{00000000-0000-0000-0000-000000000000}"/>
  <bookViews>
    <workbookView xWindow="-108" yWindow="-108" windowWidth="23256" windowHeight="12576" tabRatio="642" activeTab="1" xr2:uid="{00000000-000D-0000-FFFF-FFFF00000000}"/>
  </bookViews>
  <sheets>
    <sheet name="областн." sheetId="1" r:id="rId1"/>
    <sheet name="местн.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1" i="4" l="1"/>
  <c r="H111" i="4"/>
  <c r="H100" i="4"/>
  <c r="P89" i="4"/>
  <c r="H89" i="4"/>
  <c r="P100" i="4"/>
  <c r="P80" i="4"/>
  <c r="H80" i="4"/>
  <c r="P70" i="4"/>
  <c r="H70" i="4"/>
  <c r="P58" i="4"/>
  <c r="H58" i="4"/>
  <c r="P45" i="4"/>
  <c r="H45" i="4"/>
  <c r="P35" i="4"/>
  <c r="H35" i="4"/>
  <c r="P26" i="4"/>
  <c r="O26" i="4"/>
  <c r="N26" i="4"/>
  <c r="M26" i="4"/>
  <c r="L26" i="4"/>
  <c r="K26" i="4"/>
  <c r="H26" i="4"/>
  <c r="G26" i="4"/>
  <c r="F26" i="4"/>
  <c r="E26" i="4"/>
  <c r="D26" i="4"/>
  <c r="C26" i="4"/>
  <c r="P17" i="4"/>
  <c r="H17" i="4"/>
  <c r="O111" i="4"/>
  <c r="O89" i="4"/>
  <c r="O100" i="4"/>
  <c r="G17" i="4"/>
  <c r="F17" i="4"/>
  <c r="E17" i="4"/>
  <c r="D17" i="4"/>
  <c r="O80" i="4"/>
  <c r="O70" i="4"/>
  <c r="O58" i="4"/>
  <c r="F58" i="4"/>
  <c r="E58" i="4"/>
  <c r="D58" i="4"/>
  <c r="C58" i="4"/>
  <c r="G58" i="4"/>
  <c r="O45" i="4"/>
  <c r="O35" i="4"/>
  <c r="N35" i="4"/>
  <c r="M35" i="4"/>
  <c r="L35" i="4"/>
  <c r="K35" i="4"/>
  <c r="G35" i="4"/>
  <c r="F35" i="4"/>
  <c r="E35" i="4"/>
  <c r="D35" i="4"/>
  <c r="C35" i="4"/>
  <c r="O17" i="4"/>
  <c r="K17" i="4"/>
  <c r="C17" i="4"/>
  <c r="L89" i="4"/>
  <c r="K89" i="4"/>
  <c r="G89" i="4"/>
  <c r="F89" i="4"/>
  <c r="E89" i="4"/>
  <c r="D89" i="4"/>
  <c r="C89" i="4"/>
  <c r="D80" i="4"/>
  <c r="N58" i="4"/>
  <c r="M58" i="4"/>
  <c r="L58" i="4"/>
  <c r="K58" i="4"/>
  <c r="N111" i="4"/>
  <c r="M111" i="4"/>
  <c r="L111" i="4"/>
  <c r="K111" i="4"/>
  <c r="G111" i="4"/>
  <c r="F111" i="4"/>
  <c r="E111" i="4"/>
  <c r="D111" i="4"/>
  <c r="C111" i="4"/>
  <c r="L100" i="4"/>
  <c r="M80" i="4"/>
  <c r="L80" i="4"/>
  <c r="N70" i="4"/>
  <c r="M70" i="4"/>
  <c r="L70" i="4"/>
  <c r="K70" i="4"/>
  <c r="G70" i="4"/>
  <c r="F70" i="4"/>
  <c r="E70" i="4"/>
  <c r="D70" i="4"/>
  <c r="C70" i="4"/>
  <c r="N80" i="4"/>
  <c r="L45" i="4"/>
  <c r="M45" i="4"/>
  <c r="N45" i="4"/>
  <c r="K45" i="4"/>
  <c r="L17" i="4"/>
  <c r="M17" i="4"/>
  <c r="N17" i="4"/>
  <c r="C100" i="4"/>
  <c r="D100" i="4"/>
  <c r="E100" i="4"/>
  <c r="F100" i="4"/>
  <c r="G100" i="4"/>
  <c r="D45" i="4"/>
  <c r="E45" i="4"/>
  <c r="F45" i="4"/>
  <c r="G45" i="4"/>
  <c r="C45" i="4"/>
  <c r="K100" i="4"/>
  <c r="E80" i="4"/>
  <c r="F80" i="4"/>
  <c r="G80" i="4"/>
  <c r="C80" i="4"/>
  <c r="N100" i="4"/>
  <c r="M100" i="4"/>
  <c r="N89" i="4"/>
  <c r="M89" i="4"/>
  <c r="Z51" i="4"/>
  <c r="Z39" i="4"/>
  <c r="Z33" i="4"/>
  <c r="Z13" i="4"/>
  <c r="F39" i="1"/>
</calcChain>
</file>

<file path=xl/sharedStrings.xml><?xml version="1.0" encoding="utf-8"?>
<sst xmlns="http://schemas.openxmlformats.org/spreadsheetml/2006/main" count="387" uniqueCount="150">
  <si>
    <t xml:space="preserve"> </t>
  </si>
  <si>
    <t>НАКОПИТЕЛЬНАЯ ВЕДОМОСТЬ № ___1</t>
  </si>
  <si>
    <t>Коды</t>
  </si>
  <si>
    <t>по расходу продуктов питания</t>
  </si>
  <si>
    <t>Форма</t>
  </si>
  <si>
    <t xml:space="preserve"> по ОКУД</t>
  </si>
  <si>
    <t>0504038</t>
  </si>
  <si>
    <t xml:space="preserve"> Дата</t>
  </si>
  <si>
    <t xml:space="preserve">Учреждение </t>
  </si>
  <si>
    <t>Муниципальное Общеобразовательное Учреждение Чесменская СОШ №1</t>
  </si>
  <si>
    <t xml:space="preserve"> по ОКПО</t>
  </si>
  <si>
    <t>34557984</t>
  </si>
  <si>
    <t>Структурное подразделение</t>
  </si>
  <si>
    <t>МбОУ ЧСОШ №1</t>
  </si>
  <si>
    <t xml:space="preserve"> по КСП</t>
  </si>
  <si>
    <t>Материально ответственное лицо</t>
  </si>
  <si>
    <t>Код бюджетной классификации (КБК)</t>
  </si>
  <si>
    <t>Без учета КБК</t>
  </si>
  <si>
    <t>Код вида деятельности</t>
  </si>
  <si>
    <t>Без учета кода вида деятельности</t>
  </si>
  <si>
    <t>Продукты питания</t>
  </si>
  <si>
    <t>ед. изм</t>
  </si>
  <si>
    <t>Числа месяца</t>
  </si>
  <si>
    <t>15</t>
  </si>
  <si>
    <t>17</t>
  </si>
  <si>
    <t>19</t>
  </si>
  <si>
    <t>22</t>
  </si>
  <si>
    <t>24</t>
  </si>
  <si>
    <t>код</t>
  </si>
  <si>
    <t>наименование</t>
  </si>
  <si>
    <t>число довольствующихся</t>
  </si>
  <si>
    <t>израс-но</t>
  </si>
  <si>
    <t>цена за
ед</t>
  </si>
  <si>
    <t>Сумма</t>
  </si>
  <si>
    <t>кг</t>
  </si>
  <si>
    <t>л</t>
  </si>
  <si>
    <t>Всего</t>
  </si>
  <si>
    <t>Проверил _________________ __________________  ___________________       Составил ___________________     __________________     ___________________________</t>
  </si>
  <si>
    <t xml:space="preserve">                         должность            подпись              расшифровка подписи                          должность                      подпись                         расшифровка подписи</t>
  </si>
  <si>
    <t>июнь</t>
  </si>
  <si>
    <t>13</t>
  </si>
  <si>
    <t>14</t>
  </si>
  <si>
    <t>20</t>
  </si>
  <si>
    <t>21</t>
  </si>
  <si>
    <t>26</t>
  </si>
  <si>
    <t>27</t>
  </si>
  <si>
    <t>Прилагается        18_  штук меню-требований</t>
  </si>
  <si>
    <t>10</t>
  </si>
  <si>
    <t>11</t>
  </si>
  <si>
    <t>12</t>
  </si>
  <si>
    <t>18</t>
  </si>
  <si>
    <t>25</t>
  </si>
  <si>
    <t>28</t>
  </si>
  <si>
    <t>29</t>
  </si>
  <si>
    <t>Лынова О.Л.</t>
  </si>
  <si>
    <t>ЛЫОВА ОЛЬГА ЛЕОНИДОВНА</t>
  </si>
  <si>
    <t>ОГУРЦЫ СВ</t>
  </si>
  <si>
    <t>ПОМИДОР СВ</t>
  </si>
  <si>
    <t>СМЕТАНА</t>
  </si>
  <si>
    <t>ЯЙЦО</t>
  </si>
  <si>
    <t>КУРЫ</t>
  </si>
  <si>
    <t>КОТЛЕТЫ</t>
  </si>
  <si>
    <t>ТУШЕНКА ГОВ</t>
  </si>
  <si>
    <t>ЛАПША ДОМ</t>
  </si>
  <si>
    <t>КОФ НАПИТ</t>
  </si>
  <si>
    <t>РЯЖЕНКА</t>
  </si>
  <si>
    <t>РЫБА С/МОР</t>
  </si>
  <si>
    <t>КОЛБАСА ВАР</t>
  </si>
  <si>
    <t>СОСИСКИ</t>
  </si>
  <si>
    <t>ПЕЧЕНЬЕ</t>
  </si>
  <si>
    <t>ЧОКОПАЙ</t>
  </si>
  <si>
    <t>МЕРЕНДИНКА</t>
  </si>
  <si>
    <t>КОНФЕТЫ ШОК</t>
  </si>
  <si>
    <t>СОК</t>
  </si>
  <si>
    <t>ЖЕВАТ МАРМЕ</t>
  </si>
  <si>
    <t>ЧИО-РИО</t>
  </si>
  <si>
    <t>шт</t>
  </si>
  <si>
    <t>15.69</t>
  </si>
  <si>
    <t>вафли</t>
  </si>
  <si>
    <t>наст. Нуга</t>
  </si>
  <si>
    <t>батончик</t>
  </si>
  <si>
    <t>шоколад</t>
  </si>
  <si>
    <t>чупа-чупс</t>
  </si>
  <si>
    <t>хлеб</t>
  </si>
  <si>
    <t>выход</t>
  </si>
  <si>
    <t>Б</t>
  </si>
  <si>
    <t>Ж</t>
  </si>
  <si>
    <t>У</t>
  </si>
  <si>
    <t>Ккал</t>
  </si>
  <si>
    <t>итого</t>
  </si>
  <si>
    <t>ВЫХОД</t>
  </si>
  <si>
    <t>Пересичный М.И.           2019г</t>
  </si>
  <si>
    <t>наимен</t>
  </si>
  <si>
    <t>примечание: согласно п. 9,3СанПин 2.4.5.2409-08 блюда приготавливаются с использованием йодированной соли.</t>
  </si>
  <si>
    <t>1. согласно п.9.3 СанПин 2.4.5.2409-08 блюда приготавливаются с использованием йодированной соли</t>
  </si>
  <si>
    <t xml:space="preserve">2. согласно п.п.9.3 и 9.4 СанПин 2.4.5.2409-08 в целяхпрофилактики недостаточностивитамина С в образовательном учреждениипроизводится искусственная </t>
  </si>
  <si>
    <t>С- витаминизация готовых третьих блюд аскорбиновой кислотой. Препарат вводят в компоты, после их охлаждения, непосредственно перед реализацией.</t>
  </si>
  <si>
    <t>Сборник рецептур блюд и кулинарных изделий  авторы: Здобнов А.И., ЦыганенкоВ.А.</t>
  </si>
  <si>
    <t xml:space="preserve">примерное 10-тидневное меню 6-11 лет </t>
  </si>
  <si>
    <t>11-18 лет</t>
  </si>
  <si>
    <t>Хлеб</t>
  </si>
  <si>
    <t>Масло сливочное</t>
  </si>
  <si>
    <t>Каша гречневая рассыпчатая</t>
  </si>
  <si>
    <t>Чай с сахаром</t>
  </si>
  <si>
    <t>Итого</t>
  </si>
  <si>
    <r>
      <rPr>
        <sz val="11"/>
        <color theme="1"/>
        <rFont val="Times New Roman"/>
        <family val="1"/>
        <charset val="204"/>
      </rPr>
      <t>МУНИЦИПАЛЬНОЕ БЮДЖЕТНОЕ ОБЩЕОБРАЗОВАТЕЛЬНОЕ УЧРЕЖДЕНИЕ                                                                                                        «ЧЕСМЕНСКАЯ СРЕДНЯЯ ОБЩЕОБРАЗОВАТЕЛЬНАЯ ШКОЛА №1                                                                                                                                                    ИМЕНИ ГЕРОЯ СОВЕТСКОГО СОЮЗА М.Е.ВОЛОШИНА»
Антонникова ул., 33, Чесма с., 457220, тел. (835169) 2-16-79
http://www. сhesmaschool1.eps74.ru, E-mail: mboy_сhesma01@mail.ru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</si>
  <si>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      </t>
  </si>
  <si>
    <t>Примечание</t>
  </si>
  <si>
    <t>Понедельник</t>
  </si>
  <si>
    <t>Вторник</t>
  </si>
  <si>
    <t>Среда</t>
  </si>
  <si>
    <t>Четверг</t>
  </si>
  <si>
    <t>Пятница</t>
  </si>
  <si>
    <r>
      <rPr>
        <sz val="11"/>
        <color theme="1"/>
        <rFont val="Times New Roman"/>
        <family val="1"/>
        <charset val="204"/>
      </rPr>
      <t xml:space="preserve">Утверждаю.                                                                                                                                                Директор школы:                                                        С.Е.Шиховцева.                                                               Приказ №            от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</si>
  <si>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сыр</t>
  </si>
  <si>
    <t>Яйцо</t>
  </si>
  <si>
    <t>Сыр</t>
  </si>
  <si>
    <t>масло сливочное</t>
  </si>
  <si>
    <t>Молочный суп с макар.издел.</t>
  </si>
  <si>
    <t>шт.</t>
  </si>
  <si>
    <t>Котлета</t>
  </si>
  <si>
    <t>Яблоко</t>
  </si>
  <si>
    <t>Какао с молоком</t>
  </si>
  <si>
    <t>Рассольник Петербургский</t>
  </si>
  <si>
    <t>Компот</t>
  </si>
  <si>
    <t>Творожная запеканка</t>
  </si>
  <si>
    <t>Макароны отварные</t>
  </si>
  <si>
    <t>Гуляш из курицы</t>
  </si>
  <si>
    <t>Напиток из шиповника</t>
  </si>
  <si>
    <t>Груша</t>
  </si>
  <si>
    <t>Каша дружба</t>
  </si>
  <si>
    <t>Кофейный напиток</t>
  </si>
  <si>
    <t>Суп крестьянский</t>
  </si>
  <si>
    <t>Рис отварной</t>
  </si>
  <si>
    <t>Минтай с овощами</t>
  </si>
  <si>
    <t>Напиток шиповника</t>
  </si>
  <si>
    <t>Картофельное пюре</t>
  </si>
  <si>
    <t>Печень тушенная в смет.соусе</t>
  </si>
  <si>
    <t>Печень тушенная в смет.соус</t>
  </si>
  <si>
    <t>Компот   из сухофруктов</t>
  </si>
  <si>
    <t>Компот из сухофруктов</t>
  </si>
  <si>
    <t>Огурцы свеж. или солен. в нарез</t>
  </si>
  <si>
    <t>Огурцы свеж,или солен,в нар</t>
  </si>
  <si>
    <t>Чай с сах.и лимоном</t>
  </si>
  <si>
    <t>Цена</t>
  </si>
  <si>
    <t>Гуляш из курицы с красн.соусом</t>
  </si>
  <si>
    <t>Йогурт 2,5%</t>
  </si>
  <si>
    <t>Масло слив.</t>
  </si>
  <si>
    <t>Гуляш из говяд.с красн.соусом</t>
  </si>
  <si>
    <t>Котлета куринная в кр.соусе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</si>
</sst>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/>
    <xf numFmtId="2" fontId="1" fillId="0" borderId="7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10" xfId="0" applyFont="1" applyFill="1" applyBorder="1" applyAlignment="1"/>
    <xf numFmtId="0" fontId="1" fillId="0" borderId="11" xfId="0" applyFont="1" applyFill="1" applyBorder="1" applyAlignment="1"/>
    <xf numFmtId="49" fontId="3" fillId="0" borderId="1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right"/>
    </xf>
    <xf numFmtId="0" fontId="3" fillId="0" borderId="1" xfId="0" applyFont="1" applyBorder="1" applyAlignment="1"/>
    <xf numFmtId="0" fontId="3" fillId="0" borderId="2" xfId="0" applyFont="1" applyBorder="1" applyAlignment="1"/>
    <xf numFmtId="2" fontId="3" fillId="0" borderId="2" xfId="0" applyNumberFormat="1" applyFont="1" applyBorder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Continuous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0" fontId="3" fillId="0" borderId="4" xfId="0" applyFont="1" applyBorder="1" applyAlignment="1"/>
    <xf numFmtId="2" fontId="2" fillId="0" borderId="12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/>
    <xf numFmtId="2" fontId="8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8" fillId="0" borderId="2" xfId="0" applyNumberFormat="1" applyFont="1" applyBorder="1" applyAlignment="1"/>
    <xf numFmtId="2" fontId="6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6" fillId="0" borderId="2" xfId="0" applyFont="1" applyBorder="1" applyAlignment="1"/>
    <xf numFmtId="0" fontId="0" fillId="0" borderId="0" xfId="0" applyAlignment="1">
      <alignment horizontal="center"/>
    </xf>
    <xf numFmtId="0" fontId="0" fillId="0" borderId="2" xfId="0" applyBorder="1"/>
    <xf numFmtId="0" fontId="9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Font="1" applyBorder="1"/>
    <xf numFmtId="0" fontId="10" fillId="0" borderId="0" xfId="0" applyFont="1"/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12" fillId="0" borderId="2" xfId="0" applyFont="1" applyBorder="1"/>
    <xf numFmtId="0" fontId="10" fillId="0" borderId="2" xfId="0" applyFont="1" applyBorder="1" applyAlignment="1">
      <alignment horizontal="center"/>
    </xf>
    <xf numFmtId="0" fontId="13" fillId="0" borderId="2" xfId="0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0" xfId="0" applyFont="1" applyFill="1" applyBorder="1"/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/>
    <xf numFmtId="0" fontId="13" fillId="0" borderId="0" xfId="0" applyFont="1" applyBorder="1"/>
    <xf numFmtId="0" fontId="14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2" fillId="0" borderId="14" xfId="0" applyFont="1" applyFill="1" applyBorder="1"/>
    <xf numFmtId="0" fontId="13" fillId="0" borderId="14" xfId="0" applyFont="1" applyFill="1" applyBorder="1"/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2" fontId="10" fillId="0" borderId="2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3"/>
  <sheetViews>
    <sheetView topLeftCell="A16" workbookViewId="0">
      <selection activeCell="D17" sqref="D17"/>
    </sheetView>
  </sheetViews>
  <sheetFormatPr defaultRowHeight="14.4" x14ac:dyDescent="0.3"/>
  <cols>
    <col min="1" max="1" width="3.109375" customWidth="1"/>
    <col min="2" max="2" width="11.44140625" customWidth="1"/>
    <col min="3" max="3" width="3.5546875" customWidth="1"/>
    <col min="4" max="4" width="6.109375" customWidth="1"/>
    <col min="5" max="5" width="7.44140625" customWidth="1"/>
    <col min="6" max="6" width="8.44140625" customWidth="1"/>
    <col min="7" max="8" width="5" customWidth="1"/>
    <col min="9" max="10" width="6.109375" customWidth="1"/>
    <col min="11" max="11" width="5" customWidth="1"/>
    <col min="12" max="13" width="6.109375" customWidth="1"/>
    <col min="14" max="15" width="5" customWidth="1"/>
    <col min="16" max="16" width="7.33203125" customWidth="1"/>
    <col min="17" max="18" width="5" customWidth="1"/>
    <col min="19" max="19" width="6.109375" customWidth="1"/>
    <col min="20" max="20" width="5" customWidth="1"/>
    <col min="21" max="22" width="6.109375" customWidth="1"/>
    <col min="23" max="24" width="5" customWidth="1"/>
  </cols>
  <sheetData>
    <row r="1" spans="1:24" x14ac:dyDescent="0.3">
      <c r="A1" s="11" t="s">
        <v>0</v>
      </c>
      <c r="B1" s="11"/>
      <c r="C1" s="90" t="s">
        <v>1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12"/>
      <c r="O1" s="12"/>
      <c r="P1" s="13"/>
      <c r="Q1" s="13"/>
      <c r="R1" s="91" t="s">
        <v>2</v>
      </c>
      <c r="S1" s="92"/>
      <c r="T1" s="11"/>
      <c r="U1" s="11"/>
      <c r="V1" s="11"/>
      <c r="W1" s="11"/>
      <c r="X1" s="11"/>
    </row>
    <row r="2" spans="1:24" x14ac:dyDescent="0.3">
      <c r="A2" s="11"/>
      <c r="B2" s="11"/>
      <c r="C2" s="90" t="s">
        <v>3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11"/>
      <c r="O2" s="14" t="s">
        <v>4</v>
      </c>
      <c r="P2" s="15" t="s">
        <v>5</v>
      </c>
      <c r="Q2" s="13"/>
      <c r="R2" s="91" t="s">
        <v>6</v>
      </c>
      <c r="S2" s="92"/>
      <c r="T2" s="11"/>
      <c r="U2" s="11"/>
      <c r="V2" s="11"/>
      <c r="W2" s="11"/>
      <c r="X2" s="11"/>
    </row>
    <row r="3" spans="1:24" x14ac:dyDescent="0.3">
      <c r="A3" s="11"/>
      <c r="B3" s="11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11"/>
      <c r="O3" s="11"/>
      <c r="P3" s="11" t="s">
        <v>7</v>
      </c>
      <c r="Q3" s="13"/>
      <c r="R3" s="91" t="s">
        <v>39</v>
      </c>
      <c r="S3" s="92"/>
      <c r="T3" s="11"/>
      <c r="U3" s="11"/>
      <c r="V3" s="11"/>
      <c r="W3" s="11"/>
      <c r="X3" s="11"/>
    </row>
    <row r="4" spans="1:24" x14ac:dyDescent="0.3">
      <c r="A4" s="11"/>
      <c r="B4" s="11" t="s">
        <v>8</v>
      </c>
      <c r="C4" s="93" t="s">
        <v>9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11" t="s">
        <v>10</v>
      </c>
      <c r="Q4" s="13"/>
      <c r="R4" s="91" t="s">
        <v>11</v>
      </c>
      <c r="S4" s="92"/>
      <c r="T4" s="11"/>
      <c r="U4" s="11"/>
      <c r="V4" s="11"/>
      <c r="W4" s="11"/>
      <c r="X4" s="11"/>
    </row>
    <row r="5" spans="1:24" x14ac:dyDescent="0.3">
      <c r="A5" s="11"/>
      <c r="B5" s="11" t="s">
        <v>12</v>
      </c>
      <c r="C5" s="11"/>
      <c r="D5" s="94" t="s">
        <v>13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11"/>
      <c r="P5" s="11" t="s">
        <v>14</v>
      </c>
      <c r="Q5" s="13"/>
      <c r="R5" s="91"/>
      <c r="S5" s="92"/>
      <c r="T5" s="11"/>
      <c r="U5" s="11"/>
      <c r="V5" s="11"/>
      <c r="W5" s="11"/>
      <c r="X5" s="11"/>
    </row>
    <row r="6" spans="1:24" ht="24" customHeight="1" x14ac:dyDescent="0.3">
      <c r="A6" s="11"/>
      <c r="B6" s="96" t="s">
        <v>15</v>
      </c>
      <c r="C6" s="96"/>
      <c r="D6" s="95" t="s">
        <v>55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11"/>
      <c r="P6" s="13"/>
      <c r="Q6" s="13"/>
      <c r="R6" s="91"/>
      <c r="S6" s="92"/>
      <c r="T6" s="11"/>
      <c r="U6" s="11"/>
      <c r="V6" s="11"/>
      <c r="W6" s="11"/>
      <c r="X6" s="11"/>
    </row>
    <row r="7" spans="1:24" ht="23.25" customHeight="1" x14ac:dyDescent="0.3">
      <c r="A7" s="11"/>
      <c r="B7" s="96" t="s">
        <v>16</v>
      </c>
      <c r="C7" s="96"/>
      <c r="D7" s="95" t="s">
        <v>17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11"/>
      <c r="P7" s="13"/>
      <c r="Q7" s="13"/>
      <c r="R7" s="91"/>
      <c r="S7" s="92"/>
      <c r="T7" s="11"/>
      <c r="U7" s="11"/>
      <c r="V7" s="11"/>
      <c r="W7" s="11"/>
      <c r="X7" s="11"/>
    </row>
    <row r="8" spans="1:24" x14ac:dyDescent="0.3">
      <c r="A8" s="11"/>
      <c r="B8" s="11" t="s">
        <v>18</v>
      </c>
      <c r="C8" s="11"/>
      <c r="D8" s="95" t="s">
        <v>19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11"/>
      <c r="P8" s="13"/>
      <c r="Q8" s="13"/>
      <c r="R8" s="91"/>
      <c r="S8" s="92"/>
      <c r="T8" s="11"/>
      <c r="U8" s="11"/>
      <c r="V8" s="11"/>
      <c r="W8" s="11"/>
      <c r="X8" s="11"/>
    </row>
    <row r="9" spans="1:24" ht="20.399999999999999" x14ac:dyDescent="0.3">
      <c r="A9" s="98" t="s">
        <v>20</v>
      </c>
      <c r="B9" s="98"/>
      <c r="C9" s="16" t="s">
        <v>21</v>
      </c>
      <c r="D9" s="17" t="s">
        <v>22</v>
      </c>
      <c r="E9" s="18"/>
      <c r="F9" s="19"/>
      <c r="G9" s="6" t="s">
        <v>47</v>
      </c>
      <c r="H9" s="7" t="s">
        <v>48</v>
      </c>
      <c r="I9" s="7" t="s">
        <v>49</v>
      </c>
      <c r="J9" s="7" t="s">
        <v>40</v>
      </c>
      <c r="K9" s="7" t="s">
        <v>41</v>
      </c>
      <c r="L9" s="7" t="s">
        <v>23</v>
      </c>
      <c r="M9" s="7" t="s">
        <v>24</v>
      </c>
      <c r="N9" s="7" t="s">
        <v>50</v>
      </c>
      <c r="O9" s="7" t="s">
        <v>25</v>
      </c>
      <c r="P9" s="7" t="s">
        <v>42</v>
      </c>
      <c r="Q9" s="7" t="s">
        <v>43</v>
      </c>
      <c r="R9" s="7" t="s">
        <v>26</v>
      </c>
      <c r="S9" s="7" t="s">
        <v>27</v>
      </c>
      <c r="T9" s="7" t="s">
        <v>51</v>
      </c>
      <c r="U9" s="7" t="s">
        <v>44</v>
      </c>
      <c r="V9" s="7" t="s">
        <v>45</v>
      </c>
      <c r="W9" s="7" t="s">
        <v>52</v>
      </c>
      <c r="X9" s="7" t="s">
        <v>53</v>
      </c>
    </row>
    <row r="10" spans="1:24" x14ac:dyDescent="0.3">
      <c r="A10" s="20" t="s">
        <v>28</v>
      </c>
      <c r="B10" s="20" t="s">
        <v>29</v>
      </c>
      <c r="C10" s="16"/>
      <c r="D10" s="21" t="s">
        <v>30</v>
      </c>
      <c r="E10" s="18"/>
      <c r="F10" s="19"/>
      <c r="G10" s="8">
        <v>80</v>
      </c>
      <c r="H10" s="8">
        <v>80</v>
      </c>
      <c r="I10" s="8">
        <v>80</v>
      </c>
      <c r="J10" s="8">
        <v>80</v>
      </c>
      <c r="K10" s="8">
        <v>80</v>
      </c>
      <c r="L10" s="8">
        <v>80</v>
      </c>
      <c r="M10" s="8">
        <v>80</v>
      </c>
      <c r="N10" s="8">
        <v>80</v>
      </c>
      <c r="O10" s="8">
        <v>80</v>
      </c>
      <c r="P10" s="8">
        <v>80</v>
      </c>
      <c r="Q10" s="8">
        <v>80</v>
      </c>
      <c r="R10" s="8">
        <v>80</v>
      </c>
      <c r="S10" s="8">
        <v>80</v>
      </c>
      <c r="T10" s="8">
        <v>80</v>
      </c>
      <c r="U10" s="8">
        <v>80</v>
      </c>
      <c r="V10" s="8">
        <v>80</v>
      </c>
      <c r="W10" s="8">
        <v>80</v>
      </c>
      <c r="X10" s="8">
        <v>80</v>
      </c>
    </row>
    <row r="11" spans="1:24" ht="20.399999999999999" x14ac:dyDescent="0.3">
      <c r="A11" s="20"/>
      <c r="C11" s="16"/>
      <c r="D11" s="22" t="s">
        <v>31</v>
      </c>
      <c r="E11" s="23" t="s">
        <v>32</v>
      </c>
      <c r="F11" s="24" t="s">
        <v>33</v>
      </c>
      <c r="G11" s="8"/>
      <c r="H11" s="9"/>
      <c r="I11" s="8"/>
      <c r="J11" s="9"/>
      <c r="K11" s="8"/>
      <c r="L11" s="9"/>
      <c r="M11" s="8"/>
      <c r="N11" s="9"/>
      <c r="O11" s="8"/>
      <c r="P11" s="9"/>
      <c r="Q11" s="9"/>
      <c r="R11" s="9"/>
      <c r="S11" s="9"/>
      <c r="T11" s="9"/>
      <c r="U11" s="9"/>
      <c r="V11" s="9"/>
      <c r="W11" s="9"/>
      <c r="X11" s="9"/>
    </row>
    <row r="12" spans="1:24" x14ac:dyDescent="0.3">
      <c r="A12" s="25">
        <v>1</v>
      </c>
      <c r="B12" s="34" t="s">
        <v>80</v>
      </c>
      <c r="C12" s="26" t="s">
        <v>34</v>
      </c>
      <c r="D12" s="37">
        <v>2.2400000000000002</v>
      </c>
      <c r="E12" s="38">
        <v>357.14</v>
      </c>
      <c r="F12" s="39">
        <v>800</v>
      </c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>
        <v>2.2400000000000002</v>
      </c>
      <c r="X12" s="45"/>
    </row>
    <row r="13" spans="1:24" x14ac:dyDescent="0.3">
      <c r="A13" s="25">
        <v>2</v>
      </c>
      <c r="B13" s="34" t="s">
        <v>78</v>
      </c>
      <c r="C13" s="26" t="s">
        <v>34</v>
      </c>
      <c r="D13" s="37">
        <v>2.88</v>
      </c>
      <c r="E13" s="38">
        <v>277.70999999999998</v>
      </c>
      <c r="F13" s="39">
        <v>800</v>
      </c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>
        <v>2.88</v>
      </c>
      <c r="V13" s="45"/>
      <c r="W13" s="46"/>
      <c r="X13" s="46"/>
    </row>
    <row r="14" spans="1:24" x14ac:dyDescent="0.3">
      <c r="A14" s="25">
        <v>3</v>
      </c>
      <c r="B14" s="27" t="s">
        <v>74</v>
      </c>
      <c r="C14" s="26" t="s">
        <v>34</v>
      </c>
      <c r="D14" s="40" t="s">
        <v>77</v>
      </c>
      <c r="E14" s="41">
        <v>154.27000000000001</v>
      </c>
      <c r="F14" s="42">
        <v>2420.4899999999998</v>
      </c>
      <c r="G14" s="45">
        <v>5.6</v>
      </c>
      <c r="H14" s="47"/>
      <c r="I14" s="47"/>
      <c r="J14" s="47"/>
      <c r="K14" s="47"/>
      <c r="L14" s="47"/>
      <c r="M14" s="47"/>
      <c r="N14" s="47">
        <v>5.0449999999999999</v>
      </c>
      <c r="O14" s="47"/>
      <c r="P14" s="47"/>
      <c r="Q14" s="47"/>
      <c r="R14" s="48"/>
      <c r="S14" s="48"/>
      <c r="T14" s="48"/>
      <c r="U14" s="49"/>
      <c r="V14" s="49">
        <v>5.04</v>
      </c>
      <c r="W14" s="47"/>
      <c r="X14" s="47"/>
    </row>
    <row r="15" spans="1:24" x14ac:dyDescent="0.3">
      <c r="A15" s="25">
        <v>4</v>
      </c>
      <c r="B15" s="27" t="s">
        <v>67</v>
      </c>
      <c r="C15" s="26" t="s">
        <v>34</v>
      </c>
      <c r="D15" s="37">
        <v>21.5</v>
      </c>
      <c r="E15" s="38">
        <v>264</v>
      </c>
      <c r="F15" s="39">
        <v>5676</v>
      </c>
      <c r="G15" s="45"/>
      <c r="H15" s="45"/>
      <c r="I15" s="45">
        <v>4.3</v>
      </c>
      <c r="J15" s="45"/>
      <c r="K15" s="45">
        <v>4.3</v>
      </c>
      <c r="L15" s="45"/>
      <c r="M15" s="45"/>
      <c r="N15" s="45"/>
      <c r="O15" s="45"/>
      <c r="P15" s="45">
        <v>4.3</v>
      </c>
      <c r="Q15" s="45"/>
      <c r="R15" s="45"/>
      <c r="S15" s="45"/>
      <c r="T15" s="45">
        <v>4.3</v>
      </c>
      <c r="U15" s="45"/>
      <c r="V15" s="45"/>
      <c r="W15" s="45">
        <v>4.3</v>
      </c>
      <c r="X15" s="45"/>
    </row>
    <row r="16" spans="1:24" x14ac:dyDescent="0.3">
      <c r="A16" s="25">
        <v>5</v>
      </c>
      <c r="B16" s="27" t="s">
        <v>72</v>
      </c>
      <c r="C16" s="26" t="s">
        <v>34</v>
      </c>
      <c r="D16" s="37">
        <v>5</v>
      </c>
      <c r="E16" s="38">
        <v>282</v>
      </c>
      <c r="F16" s="39">
        <v>1410</v>
      </c>
      <c r="G16" s="45"/>
      <c r="H16" s="45"/>
      <c r="I16" s="45"/>
      <c r="J16" s="45">
        <v>5</v>
      </c>
      <c r="K16" s="45"/>
      <c r="L16" s="45"/>
      <c r="M16" s="45"/>
      <c r="N16" s="45"/>
      <c r="O16" s="45"/>
      <c r="P16" s="45"/>
      <c r="Q16" s="45"/>
      <c r="R16" s="46"/>
      <c r="S16" s="45"/>
      <c r="T16" s="46"/>
      <c r="U16" s="46"/>
      <c r="V16" s="46"/>
      <c r="W16" s="45"/>
      <c r="X16" s="45"/>
    </row>
    <row r="17" spans="1:24" x14ac:dyDescent="0.3">
      <c r="A17" s="25">
        <v>6</v>
      </c>
      <c r="B17" s="27" t="s">
        <v>61</v>
      </c>
      <c r="C17" s="26" t="s">
        <v>34</v>
      </c>
      <c r="D17" s="37">
        <v>24.5</v>
      </c>
      <c r="E17" s="38">
        <v>260</v>
      </c>
      <c r="F17" s="39">
        <v>6370</v>
      </c>
      <c r="G17" s="45"/>
      <c r="H17" s="47"/>
      <c r="I17" s="45"/>
      <c r="J17" s="47"/>
      <c r="K17" s="47">
        <v>4.08</v>
      </c>
      <c r="L17" s="45"/>
      <c r="M17" s="47"/>
      <c r="N17" s="45">
        <v>4.08</v>
      </c>
      <c r="O17" s="47">
        <v>4.08</v>
      </c>
      <c r="P17" s="47"/>
      <c r="Q17" s="45"/>
      <c r="R17" s="47"/>
      <c r="S17" s="45">
        <v>4.08</v>
      </c>
      <c r="T17" s="47">
        <v>4.08</v>
      </c>
      <c r="U17" s="47"/>
      <c r="V17" s="45"/>
      <c r="W17" s="49">
        <v>4.08</v>
      </c>
      <c r="X17" s="50"/>
    </row>
    <row r="18" spans="1:24" x14ac:dyDescent="0.3">
      <c r="A18" s="25">
        <v>7</v>
      </c>
      <c r="B18" s="27" t="s">
        <v>64</v>
      </c>
      <c r="C18" s="26" t="s">
        <v>34</v>
      </c>
      <c r="D18" s="37">
        <v>1.2</v>
      </c>
      <c r="E18" s="38">
        <v>440</v>
      </c>
      <c r="F18" s="39">
        <v>528</v>
      </c>
      <c r="G18" s="45"/>
      <c r="H18" s="47">
        <v>0.3</v>
      </c>
      <c r="I18" s="47"/>
      <c r="J18" s="47">
        <v>0.3</v>
      </c>
      <c r="K18" s="47"/>
      <c r="L18" s="47"/>
      <c r="M18" s="47"/>
      <c r="N18" s="47"/>
      <c r="O18" s="47"/>
      <c r="P18" s="47"/>
      <c r="Q18" s="45"/>
      <c r="R18" s="47"/>
      <c r="S18" s="47">
        <v>0.3</v>
      </c>
      <c r="T18" s="47"/>
      <c r="U18" s="47"/>
      <c r="V18" s="47"/>
      <c r="W18" s="47"/>
      <c r="X18" s="47">
        <v>0.3</v>
      </c>
    </row>
    <row r="19" spans="1:24" x14ac:dyDescent="0.3">
      <c r="A19" s="25">
        <v>8</v>
      </c>
      <c r="B19" s="35" t="s">
        <v>60</v>
      </c>
      <c r="C19" s="26" t="s">
        <v>34</v>
      </c>
      <c r="D19" s="37">
        <v>95.7</v>
      </c>
      <c r="E19" s="38">
        <v>126</v>
      </c>
      <c r="F19" s="39">
        <v>12058.2</v>
      </c>
      <c r="G19" s="45">
        <v>7.96</v>
      </c>
      <c r="H19" s="47">
        <v>7.2</v>
      </c>
      <c r="I19" s="47">
        <v>6.8</v>
      </c>
      <c r="J19" s="51">
        <v>6.4</v>
      </c>
      <c r="K19" s="45">
        <v>6.4</v>
      </c>
      <c r="L19" s="45">
        <v>7.2</v>
      </c>
      <c r="M19" s="47">
        <v>6.4</v>
      </c>
      <c r="N19" s="45"/>
      <c r="O19" s="45"/>
      <c r="P19" s="52">
        <v>7.6</v>
      </c>
      <c r="Q19" s="45">
        <v>6.4</v>
      </c>
      <c r="R19" s="49">
        <v>6.8</v>
      </c>
      <c r="S19" s="49">
        <v>6.4</v>
      </c>
      <c r="T19" s="46">
        <v>6.8</v>
      </c>
      <c r="U19" s="46"/>
      <c r="V19" s="46">
        <v>6.67</v>
      </c>
      <c r="W19" s="47"/>
      <c r="X19" s="47">
        <v>6.67</v>
      </c>
    </row>
    <row r="20" spans="1:24" x14ac:dyDescent="0.3">
      <c r="A20" s="25">
        <v>9</v>
      </c>
      <c r="B20" s="32" t="s">
        <v>63</v>
      </c>
      <c r="C20" s="26" t="s">
        <v>34</v>
      </c>
      <c r="D20" s="37">
        <v>9</v>
      </c>
      <c r="E20" s="38">
        <v>260</v>
      </c>
      <c r="F20" s="39">
        <v>2340</v>
      </c>
      <c r="G20" s="50"/>
      <c r="H20" s="47">
        <v>3</v>
      </c>
      <c r="I20" s="47"/>
      <c r="J20" s="47"/>
      <c r="K20" s="47"/>
      <c r="L20" s="47"/>
      <c r="M20" s="47">
        <v>3</v>
      </c>
      <c r="N20" s="47"/>
      <c r="O20" s="47"/>
      <c r="P20" s="47"/>
      <c r="Q20" s="47"/>
      <c r="R20" s="49"/>
      <c r="S20" s="49"/>
      <c r="T20" s="49"/>
      <c r="U20" s="47"/>
      <c r="V20" s="47">
        <v>3</v>
      </c>
      <c r="W20" s="47"/>
      <c r="X20" s="47"/>
    </row>
    <row r="21" spans="1:24" x14ac:dyDescent="0.3">
      <c r="A21" s="25">
        <v>10</v>
      </c>
      <c r="B21" s="27" t="s">
        <v>71</v>
      </c>
      <c r="C21" s="26" t="s">
        <v>34</v>
      </c>
      <c r="D21" s="43">
        <v>0.8</v>
      </c>
      <c r="E21" s="41">
        <v>1000</v>
      </c>
      <c r="F21" s="42">
        <v>800</v>
      </c>
      <c r="G21" s="45"/>
      <c r="H21" s="48"/>
      <c r="I21" s="53"/>
      <c r="J21" s="48"/>
      <c r="K21" s="47"/>
      <c r="L21" s="48"/>
      <c r="M21" s="47"/>
      <c r="N21" s="48"/>
      <c r="O21" s="47">
        <v>0.8</v>
      </c>
      <c r="P21" s="48"/>
      <c r="Q21" s="47"/>
      <c r="R21" s="48"/>
      <c r="S21" s="47"/>
      <c r="T21" s="48"/>
      <c r="U21" s="47"/>
      <c r="V21" s="47"/>
      <c r="W21" s="49"/>
      <c r="X21" s="48"/>
    </row>
    <row r="22" spans="1:24" x14ac:dyDescent="0.3">
      <c r="A22" s="25">
        <v>11</v>
      </c>
      <c r="B22" s="34" t="s">
        <v>79</v>
      </c>
      <c r="C22" s="26" t="s">
        <v>34</v>
      </c>
      <c r="D22" s="40">
        <v>2.16</v>
      </c>
      <c r="E22" s="44">
        <v>370.37</v>
      </c>
      <c r="F22" s="42">
        <v>800</v>
      </c>
      <c r="G22" s="45"/>
      <c r="H22" s="47"/>
      <c r="I22" s="47"/>
      <c r="J22" s="47"/>
      <c r="K22" s="47"/>
      <c r="L22" s="47"/>
      <c r="M22" s="47"/>
      <c r="N22" s="47">
        <v>2.16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</row>
    <row r="23" spans="1:24" x14ac:dyDescent="0.3">
      <c r="A23" s="25">
        <v>12</v>
      </c>
      <c r="B23" s="27" t="s">
        <v>56</v>
      </c>
      <c r="C23" s="26" t="s">
        <v>34</v>
      </c>
      <c r="D23" s="40">
        <v>16</v>
      </c>
      <c r="E23" s="41">
        <v>48</v>
      </c>
      <c r="F23" s="42">
        <v>768</v>
      </c>
      <c r="G23" s="45">
        <v>4</v>
      </c>
      <c r="H23" s="45"/>
      <c r="I23" s="45"/>
      <c r="J23" s="45"/>
      <c r="K23" s="45">
        <v>4</v>
      </c>
      <c r="L23" s="45"/>
      <c r="M23" s="45"/>
      <c r="N23" s="45">
        <v>4</v>
      </c>
      <c r="O23" s="45"/>
      <c r="P23" s="45"/>
      <c r="Q23" s="45"/>
      <c r="R23" s="45"/>
      <c r="S23" s="45"/>
      <c r="T23" s="45"/>
      <c r="U23" s="45">
        <v>4</v>
      </c>
      <c r="V23" s="45"/>
      <c r="W23" s="47"/>
      <c r="X23" s="47"/>
    </row>
    <row r="24" spans="1:24" x14ac:dyDescent="0.3">
      <c r="A24" s="25">
        <v>13</v>
      </c>
      <c r="B24" s="10" t="s">
        <v>69</v>
      </c>
      <c r="C24" s="26" t="s">
        <v>34</v>
      </c>
      <c r="D24" s="40">
        <v>10</v>
      </c>
      <c r="E24" s="41">
        <v>234.8</v>
      </c>
      <c r="F24" s="42">
        <v>2348</v>
      </c>
      <c r="G24" s="45"/>
      <c r="H24" s="47"/>
      <c r="I24" s="47"/>
      <c r="J24" s="47"/>
      <c r="K24" s="47"/>
      <c r="L24" s="47"/>
      <c r="M24" s="47"/>
      <c r="N24" s="47"/>
      <c r="O24" s="47"/>
      <c r="P24" s="47">
        <v>4</v>
      </c>
      <c r="Q24" s="47"/>
      <c r="R24" s="48"/>
      <c r="S24" s="48"/>
      <c r="T24" s="48"/>
      <c r="U24" s="49"/>
      <c r="V24" s="49"/>
      <c r="W24" s="47"/>
      <c r="X24" s="47">
        <v>6</v>
      </c>
    </row>
    <row r="25" spans="1:24" x14ac:dyDescent="0.3">
      <c r="A25" s="25">
        <v>14</v>
      </c>
      <c r="B25" s="32" t="s">
        <v>57</v>
      </c>
      <c r="C25" s="26" t="s">
        <v>34</v>
      </c>
      <c r="D25" s="40">
        <v>16</v>
      </c>
      <c r="E25" s="41">
        <v>94</v>
      </c>
      <c r="F25" s="42">
        <v>1504</v>
      </c>
      <c r="G25" s="45"/>
      <c r="H25" s="47">
        <v>4</v>
      </c>
      <c r="I25" s="47"/>
      <c r="J25" s="47">
        <v>4</v>
      </c>
      <c r="K25" s="47"/>
      <c r="L25" s="47"/>
      <c r="M25" s="47">
        <v>4</v>
      </c>
      <c r="N25" s="47"/>
      <c r="O25" s="47"/>
      <c r="P25" s="47"/>
      <c r="Q25" s="47"/>
      <c r="R25" s="48"/>
      <c r="S25" s="48"/>
      <c r="T25" s="48"/>
      <c r="U25" s="49"/>
      <c r="V25" s="49">
        <v>4</v>
      </c>
      <c r="W25" s="47"/>
      <c r="X25" s="47"/>
    </row>
    <row r="26" spans="1:24" x14ac:dyDescent="0.3">
      <c r="A26" s="25">
        <v>15</v>
      </c>
      <c r="B26" s="27" t="s">
        <v>66</v>
      </c>
      <c r="C26" s="26" t="s">
        <v>34</v>
      </c>
      <c r="D26" s="40">
        <v>20</v>
      </c>
      <c r="E26" s="41">
        <v>124</v>
      </c>
      <c r="F26" s="42">
        <v>2480</v>
      </c>
      <c r="G26" s="45"/>
      <c r="H26" s="47"/>
      <c r="I26" s="47"/>
      <c r="J26" s="47">
        <v>10</v>
      </c>
      <c r="K26" s="47"/>
      <c r="L26" s="47"/>
      <c r="M26" s="47"/>
      <c r="N26" s="47"/>
      <c r="O26" s="47"/>
      <c r="P26" s="47"/>
      <c r="Q26" s="47"/>
      <c r="R26" s="49"/>
      <c r="S26" s="49"/>
      <c r="T26" s="49"/>
      <c r="U26" s="49">
        <v>10</v>
      </c>
      <c r="V26" s="49"/>
      <c r="W26" s="47"/>
      <c r="X26" s="47"/>
    </row>
    <row r="27" spans="1:24" x14ac:dyDescent="0.3">
      <c r="A27" s="25">
        <v>16</v>
      </c>
      <c r="B27" s="27" t="s">
        <v>65</v>
      </c>
      <c r="C27" s="26" t="s">
        <v>35</v>
      </c>
      <c r="D27" s="40">
        <v>64</v>
      </c>
      <c r="E27" s="41">
        <v>88</v>
      </c>
      <c r="F27" s="42">
        <v>5632</v>
      </c>
      <c r="G27" s="45"/>
      <c r="H27" s="47"/>
      <c r="I27" s="47">
        <v>16</v>
      </c>
      <c r="J27" s="47"/>
      <c r="K27" s="47"/>
      <c r="L27" s="47">
        <v>16</v>
      </c>
      <c r="M27" s="47"/>
      <c r="N27" s="47"/>
      <c r="O27" s="47"/>
      <c r="P27" s="47">
        <v>16</v>
      </c>
      <c r="Q27" s="47"/>
      <c r="R27" s="47"/>
      <c r="S27" s="49"/>
      <c r="T27" s="47"/>
      <c r="U27" s="49"/>
      <c r="V27" s="47">
        <v>16</v>
      </c>
      <c r="W27" s="49"/>
      <c r="X27" s="48"/>
    </row>
    <row r="28" spans="1:24" x14ac:dyDescent="0.3">
      <c r="A28" s="31">
        <v>17</v>
      </c>
      <c r="B28" s="35" t="s">
        <v>58</v>
      </c>
      <c r="C28" s="26" t="s">
        <v>34</v>
      </c>
      <c r="D28" s="40">
        <v>6.4</v>
      </c>
      <c r="E28" s="41">
        <v>230</v>
      </c>
      <c r="F28" s="42">
        <v>1472</v>
      </c>
      <c r="G28" s="45"/>
      <c r="H28" s="47"/>
      <c r="I28" s="47">
        <v>0.8</v>
      </c>
      <c r="J28" s="47">
        <v>0.8</v>
      </c>
      <c r="K28" s="47"/>
      <c r="L28" s="47">
        <v>0.8</v>
      </c>
      <c r="M28" s="47"/>
      <c r="N28" s="47">
        <v>0.8</v>
      </c>
      <c r="O28" s="47"/>
      <c r="P28" s="47"/>
      <c r="Q28" s="47">
        <v>0.8</v>
      </c>
      <c r="R28" s="47"/>
      <c r="S28" s="49">
        <v>0.8</v>
      </c>
      <c r="T28" s="47"/>
      <c r="U28" s="49">
        <v>0.8</v>
      </c>
      <c r="V28" s="47"/>
      <c r="W28" s="49">
        <v>0.8</v>
      </c>
      <c r="X28" s="48"/>
    </row>
    <row r="29" spans="1:24" x14ac:dyDescent="0.3">
      <c r="A29" s="25">
        <v>18</v>
      </c>
      <c r="B29" s="27" t="s">
        <v>73</v>
      </c>
      <c r="C29" s="26" t="s">
        <v>35</v>
      </c>
      <c r="D29" s="40">
        <v>16</v>
      </c>
      <c r="E29" s="41">
        <v>95</v>
      </c>
      <c r="F29" s="42">
        <v>1520</v>
      </c>
      <c r="G29" s="45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9"/>
      <c r="S29" s="49"/>
      <c r="T29" s="49"/>
      <c r="U29" s="49">
        <v>16</v>
      </c>
      <c r="V29" s="49"/>
      <c r="W29" s="49"/>
      <c r="X29" s="49"/>
    </row>
    <row r="30" spans="1:24" x14ac:dyDescent="0.3">
      <c r="A30" s="25">
        <v>19</v>
      </c>
      <c r="B30" s="35" t="s">
        <v>68</v>
      </c>
      <c r="C30" s="26" t="s">
        <v>34</v>
      </c>
      <c r="D30" s="40">
        <v>17.8</v>
      </c>
      <c r="E30" s="41">
        <v>156</v>
      </c>
      <c r="F30" s="42">
        <v>2776.8</v>
      </c>
      <c r="G30" s="45"/>
      <c r="H30" s="47">
        <v>4.45</v>
      </c>
      <c r="I30" s="47"/>
      <c r="J30" s="47"/>
      <c r="K30" s="47"/>
      <c r="L30" s="47"/>
      <c r="M30" s="47"/>
      <c r="N30" s="47"/>
      <c r="O30" s="47">
        <v>4.45</v>
      </c>
      <c r="P30" s="47"/>
      <c r="Q30" s="47"/>
      <c r="R30" s="47">
        <v>4.45</v>
      </c>
      <c r="S30" s="47"/>
      <c r="T30" s="47"/>
      <c r="U30" s="47">
        <v>4.45</v>
      </c>
      <c r="V30" s="47"/>
      <c r="W30" s="47"/>
      <c r="X30" s="47"/>
    </row>
    <row r="31" spans="1:24" x14ac:dyDescent="0.3">
      <c r="A31" s="25">
        <v>20</v>
      </c>
      <c r="B31" s="27" t="s">
        <v>62</v>
      </c>
      <c r="C31" s="26" t="s">
        <v>34</v>
      </c>
      <c r="D31" s="40">
        <v>6.76</v>
      </c>
      <c r="E31" s="41">
        <v>316.57</v>
      </c>
      <c r="F31" s="42">
        <v>2140</v>
      </c>
      <c r="G31" s="45"/>
      <c r="H31" s="47"/>
      <c r="I31" s="47">
        <v>1.1299999999999999</v>
      </c>
      <c r="J31" s="47"/>
      <c r="K31" s="47"/>
      <c r="L31" s="47">
        <v>1.1299999999999999</v>
      </c>
      <c r="M31" s="47"/>
      <c r="N31" s="47">
        <v>1.1299999999999999</v>
      </c>
      <c r="O31" s="47"/>
      <c r="P31" s="47"/>
      <c r="Q31" s="47">
        <v>1.1299999999999999</v>
      </c>
      <c r="R31" s="47"/>
      <c r="S31" s="47"/>
      <c r="T31" s="47"/>
      <c r="U31" s="47">
        <v>1.1299999999999999</v>
      </c>
      <c r="V31" s="47"/>
      <c r="W31" s="47">
        <v>1.1299999999999999</v>
      </c>
      <c r="X31" s="47"/>
    </row>
    <row r="32" spans="1:24" x14ac:dyDescent="0.3">
      <c r="A32" s="25">
        <v>21</v>
      </c>
      <c r="B32" s="36" t="s">
        <v>83</v>
      </c>
      <c r="C32" s="26" t="s">
        <v>34</v>
      </c>
      <c r="D32" s="40">
        <v>96.09</v>
      </c>
      <c r="E32" s="41">
        <v>41.21</v>
      </c>
      <c r="F32" s="42">
        <v>3960</v>
      </c>
      <c r="G32" s="45">
        <v>4.3</v>
      </c>
      <c r="H32" s="45">
        <v>5.16</v>
      </c>
      <c r="I32" s="45">
        <v>5.16</v>
      </c>
      <c r="J32" s="45">
        <v>5.16</v>
      </c>
      <c r="K32" s="45">
        <v>4.7300000000000004</v>
      </c>
      <c r="L32" s="45">
        <v>4.7300000000000004</v>
      </c>
      <c r="M32" s="45">
        <v>4.7300000000000004</v>
      </c>
      <c r="N32" s="45">
        <v>4.7300000000000004</v>
      </c>
      <c r="O32" s="45">
        <v>4.7300000000000004</v>
      </c>
      <c r="P32" s="45">
        <v>4.7300000000000004</v>
      </c>
      <c r="Q32" s="45">
        <v>4.7300000000000004</v>
      </c>
      <c r="R32" s="45">
        <v>4.7300000000000004</v>
      </c>
      <c r="S32" s="47">
        <v>4.7300000000000004</v>
      </c>
      <c r="T32" s="47">
        <v>4.7300000000000004</v>
      </c>
      <c r="U32" s="45">
        <v>4.7300000000000004</v>
      </c>
      <c r="V32" s="47">
        <v>5.59</v>
      </c>
      <c r="W32" s="45">
        <v>9.01</v>
      </c>
      <c r="X32" s="47">
        <v>9.68</v>
      </c>
    </row>
    <row r="33" spans="1:24" x14ac:dyDescent="0.3">
      <c r="A33" s="35"/>
      <c r="B33" s="36" t="s">
        <v>75</v>
      </c>
      <c r="C33" s="26" t="s">
        <v>34</v>
      </c>
      <c r="D33" s="40">
        <v>2.4</v>
      </c>
      <c r="E33" s="41">
        <v>333.3</v>
      </c>
      <c r="F33" s="42">
        <v>800</v>
      </c>
      <c r="G33" s="45"/>
      <c r="H33" s="45"/>
      <c r="I33" s="45"/>
      <c r="J33" s="45"/>
      <c r="K33" s="45"/>
      <c r="L33" s="45">
        <v>2.4</v>
      </c>
      <c r="M33" s="45"/>
      <c r="N33" s="45"/>
      <c r="O33" s="45"/>
      <c r="P33" s="45"/>
      <c r="Q33" s="45"/>
      <c r="R33" s="45"/>
      <c r="S33" s="47"/>
      <c r="T33" s="47"/>
      <c r="U33" s="45"/>
      <c r="V33" s="47"/>
      <c r="W33" s="45"/>
      <c r="X33" s="47"/>
    </row>
    <row r="34" spans="1:24" x14ac:dyDescent="0.3">
      <c r="A34" s="35"/>
      <c r="B34" s="36" t="s">
        <v>70</v>
      </c>
      <c r="C34" s="26" t="s">
        <v>34</v>
      </c>
      <c r="D34" s="40">
        <v>2.4</v>
      </c>
      <c r="E34" s="41">
        <v>333.3</v>
      </c>
      <c r="F34" s="42">
        <v>800</v>
      </c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7">
        <v>2.4</v>
      </c>
      <c r="U34" s="45"/>
      <c r="V34" s="47"/>
      <c r="W34" s="45"/>
      <c r="X34" s="45"/>
    </row>
    <row r="35" spans="1:24" x14ac:dyDescent="0.3">
      <c r="A35" s="35"/>
      <c r="B35" s="34" t="s">
        <v>82</v>
      </c>
      <c r="C35" s="26" t="s">
        <v>34</v>
      </c>
      <c r="D35" s="40">
        <v>2.3199999999999998</v>
      </c>
      <c r="E35" s="41">
        <v>724.14</v>
      </c>
      <c r="F35" s="42">
        <v>1680</v>
      </c>
      <c r="G35" s="45"/>
      <c r="H35" s="45">
        <v>2.3199999999999998</v>
      </c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7"/>
      <c r="U35" s="45"/>
      <c r="V35" s="47"/>
      <c r="W35" s="45"/>
      <c r="X35" s="45"/>
    </row>
    <row r="36" spans="1:24" x14ac:dyDescent="0.3">
      <c r="A36" s="35"/>
      <c r="B36" s="34" t="s">
        <v>81</v>
      </c>
      <c r="C36" s="26" t="s">
        <v>34</v>
      </c>
      <c r="D36" s="40">
        <v>7.2</v>
      </c>
      <c r="E36" s="41">
        <v>577.78</v>
      </c>
      <c r="F36" s="42">
        <v>4160</v>
      </c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>
        <v>7.2</v>
      </c>
      <c r="R36" s="45"/>
      <c r="S36" s="45"/>
      <c r="T36" s="47"/>
      <c r="U36" s="45"/>
      <c r="V36" s="47"/>
      <c r="W36" s="45"/>
      <c r="X36" s="45"/>
    </row>
    <row r="37" spans="1:24" x14ac:dyDescent="0.3">
      <c r="A37" s="35"/>
      <c r="B37" s="27" t="s">
        <v>59</v>
      </c>
      <c r="C37" s="26" t="s">
        <v>76</v>
      </c>
      <c r="D37" s="40">
        <v>320</v>
      </c>
      <c r="E37" s="41">
        <v>4</v>
      </c>
      <c r="F37" s="42">
        <v>1280</v>
      </c>
      <c r="G37" s="45"/>
      <c r="H37" s="45"/>
      <c r="I37" s="45">
        <v>80</v>
      </c>
      <c r="J37" s="45"/>
      <c r="K37" s="45"/>
      <c r="L37" s="45"/>
      <c r="M37" s="45">
        <v>80</v>
      </c>
      <c r="N37" s="45"/>
      <c r="O37" s="45"/>
      <c r="P37" s="45"/>
      <c r="Q37" s="45"/>
      <c r="R37" s="45"/>
      <c r="S37" s="45">
        <v>80</v>
      </c>
      <c r="T37" s="47"/>
      <c r="U37" s="45"/>
      <c r="V37" s="47">
        <v>80</v>
      </c>
      <c r="W37" s="45"/>
      <c r="X37" s="45"/>
    </row>
    <row r="38" spans="1:24" x14ac:dyDescent="0.3">
      <c r="A38" s="25">
        <v>22</v>
      </c>
      <c r="B38" s="33"/>
      <c r="C38" s="26"/>
      <c r="D38" s="28"/>
      <c r="E38" s="2"/>
      <c r="F38" s="3"/>
      <c r="G38" s="45"/>
      <c r="H38" s="47"/>
      <c r="I38" s="45"/>
      <c r="J38" s="47"/>
      <c r="K38" s="45"/>
      <c r="L38" s="47"/>
      <c r="M38" s="45"/>
      <c r="N38" s="47"/>
      <c r="O38" s="45"/>
      <c r="P38" s="47"/>
      <c r="Q38" s="45"/>
      <c r="R38" s="47"/>
      <c r="S38" s="45"/>
      <c r="T38" s="47"/>
      <c r="U38" s="45"/>
      <c r="V38" s="47"/>
      <c r="W38" s="49"/>
      <c r="X38" s="50"/>
    </row>
    <row r="39" spans="1:24" ht="15" thickBot="1" x14ac:dyDescent="0.35">
      <c r="A39" s="9"/>
      <c r="B39" s="9"/>
      <c r="C39" s="29" t="s">
        <v>36</v>
      </c>
      <c r="D39" s="4"/>
      <c r="E39" s="5"/>
      <c r="F39" s="30">
        <f>SUM(F12:F38)</f>
        <v>67323.490000000005</v>
      </c>
      <c r="G39" s="45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9"/>
      <c r="S39" s="49"/>
      <c r="T39" s="49"/>
      <c r="U39" s="49"/>
      <c r="V39" s="49"/>
      <c r="W39" s="49"/>
      <c r="X39" s="54"/>
    </row>
    <row r="40" spans="1:24" x14ac:dyDescent="0.3">
      <c r="A40" s="97" t="s">
        <v>46</v>
      </c>
      <c r="B40" s="97"/>
      <c r="C40" s="97"/>
      <c r="D40" s="97"/>
      <c r="E40" s="97"/>
      <c r="F40" s="97"/>
      <c r="G40" s="97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x14ac:dyDescent="0.3">
      <c r="A41" s="11" t="s">
        <v>37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 t="s">
        <v>54</v>
      </c>
      <c r="V41" s="11"/>
      <c r="W41" s="11"/>
      <c r="X41" s="11"/>
    </row>
    <row r="42" spans="1:24" x14ac:dyDescent="0.3">
      <c r="A42" s="11" t="s">
        <v>38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</sheetData>
  <sortState xmlns:xlrd2="http://schemas.microsoft.com/office/spreadsheetml/2017/richdata2" ref="B11:B37">
    <sortCondition ref="B37"/>
  </sortState>
  <mergeCells count="20">
    <mergeCell ref="A40:G40"/>
    <mergeCell ref="D7:N7"/>
    <mergeCell ref="R7:S7"/>
    <mergeCell ref="D8:N8"/>
    <mergeCell ref="R8:S8"/>
    <mergeCell ref="A9:B9"/>
    <mergeCell ref="B7:C7"/>
    <mergeCell ref="C4:O4"/>
    <mergeCell ref="R4:S4"/>
    <mergeCell ref="D5:N5"/>
    <mergeCell ref="R5:S5"/>
    <mergeCell ref="D6:N6"/>
    <mergeCell ref="R6:S6"/>
    <mergeCell ref="B6:C6"/>
    <mergeCell ref="C1:M1"/>
    <mergeCell ref="R1:S1"/>
    <mergeCell ref="C2:M2"/>
    <mergeCell ref="R2:S2"/>
    <mergeCell ref="C3:M3"/>
    <mergeCell ref="R3:S3"/>
  </mergeCells>
  <pageMargins left="0" right="0" top="0.19685039370078741" bottom="0.19685039370078741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21"/>
  <sheetViews>
    <sheetView tabSelected="1" view="pageBreakPreview" topLeftCell="A7" zoomScaleSheetLayoutView="100" workbookViewId="0">
      <selection activeCell="P13" sqref="P13"/>
    </sheetView>
  </sheetViews>
  <sheetFormatPr defaultRowHeight="14.4" x14ac:dyDescent="0.3"/>
  <cols>
    <col min="1" max="1" width="6.88671875" customWidth="1"/>
    <col min="2" max="2" width="26.5546875" customWidth="1"/>
    <col min="3" max="3" width="10.88671875" customWidth="1"/>
    <col min="4" max="4" width="8.88671875" customWidth="1"/>
    <col min="5" max="5" width="9.6640625" customWidth="1"/>
    <col min="6" max="8" width="9.109375" customWidth="1"/>
    <col min="9" max="9" width="5.88671875" customWidth="1"/>
    <col min="10" max="10" width="23.5546875" customWidth="1"/>
    <col min="11" max="15" width="9.109375" customWidth="1"/>
    <col min="16" max="16" width="13.109375" customWidth="1"/>
    <col min="17" max="17" width="10.44140625" customWidth="1"/>
    <col min="18" max="18" width="47.6640625" hidden="1" customWidth="1"/>
    <col min="19" max="19" width="5.33203125" hidden="1" customWidth="1"/>
    <col min="20" max="20" width="25.5546875" hidden="1" customWidth="1"/>
    <col min="21" max="21" width="10.5546875" hidden="1" customWidth="1"/>
    <col min="22" max="22" width="9.109375" hidden="1" customWidth="1"/>
    <col min="23" max="23" width="5.5546875" hidden="1" customWidth="1"/>
    <col min="24" max="24" width="5.109375" hidden="1" customWidth="1"/>
    <col min="25" max="25" width="7.5546875" hidden="1" customWidth="1"/>
    <col min="26" max="26" width="7" hidden="1" customWidth="1"/>
    <col min="27" max="30" width="5.5546875" customWidth="1"/>
    <col min="31" max="31" width="7.6640625" customWidth="1"/>
    <col min="32" max="32" width="6.6640625" customWidth="1"/>
    <col min="33" max="33" width="5.5546875" customWidth="1"/>
    <col min="34" max="34" width="5.33203125" customWidth="1"/>
  </cols>
  <sheetData>
    <row r="1" spans="1:26" ht="81" customHeight="1" x14ac:dyDescent="0.3">
      <c r="B1" s="75"/>
      <c r="C1" s="100" t="s">
        <v>105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85"/>
      <c r="P1" s="74"/>
    </row>
    <row r="2" spans="1:26" x14ac:dyDescent="0.3">
      <c r="K2" s="99" t="s">
        <v>113</v>
      </c>
      <c r="L2" s="99"/>
      <c r="M2" s="99"/>
      <c r="N2" s="99"/>
      <c r="O2" s="99"/>
      <c r="P2" s="99"/>
    </row>
    <row r="3" spans="1:26" x14ac:dyDescent="0.3">
      <c r="K3" s="99"/>
      <c r="L3" s="99"/>
      <c r="M3" s="99"/>
      <c r="N3" s="99"/>
      <c r="O3" s="99"/>
      <c r="P3" s="99"/>
    </row>
    <row r="4" spans="1:26" x14ac:dyDescent="0.3">
      <c r="K4" s="99"/>
      <c r="L4" s="99"/>
      <c r="M4" s="99"/>
      <c r="N4" s="99"/>
      <c r="O4" s="99"/>
      <c r="P4" s="99"/>
    </row>
    <row r="5" spans="1:26" x14ac:dyDescent="0.3">
      <c r="K5" s="99"/>
      <c r="L5" s="99"/>
      <c r="M5" s="99"/>
      <c r="N5" s="99"/>
      <c r="O5" s="99"/>
      <c r="P5" s="99"/>
    </row>
    <row r="6" spans="1:26" x14ac:dyDescent="0.3">
      <c r="A6" s="60"/>
      <c r="B6" s="60" t="s">
        <v>97</v>
      </c>
      <c r="C6" s="60"/>
      <c r="D6" s="60"/>
      <c r="E6" s="60"/>
      <c r="F6" s="60"/>
      <c r="G6" s="60"/>
      <c r="H6" s="60"/>
      <c r="I6" s="60"/>
      <c r="J6" s="60"/>
      <c r="K6" s="60" t="s">
        <v>106</v>
      </c>
      <c r="L6" s="60"/>
      <c r="M6" s="60"/>
      <c r="N6" s="60"/>
      <c r="O6" s="60"/>
      <c r="P6" s="60"/>
      <c r="U6" s="57"/>
      <c r="V6" s="58"/>
      <c r="W6" s="58"/>
      <c r="X6" s="58"/>
      <c r="Y6" s="58"/>
      <c r="Z6" s="58" t="s">
        <v>88</v>
      </c>
    </row>
    <row r="7" spans="1:26" x14ac:dyDescent="0.3">
      <c r="A7" s="60"/>
      <c r="B7" s="60" t="s">
        <v>91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U7" s="56"/>
      <c r="V7" s="58"/>
      <c r="W7" s="58"/>
      <c r="X7" s="58"/>
      <c r="Y7" s="58"/>
      <c r="Z7" s="58">
        <v>109.38</v>
      </c>
    </row>
    <row r="8" spans="1:26" x14ac:dyDescent="0.3">
      <c r="A8" s="60"/>
      <c r="B8" s="60" t="s">
        <v>98</v>
      </c>
      <c r="C8" s="60"/>
      <c r="D8" s="60"/>
      <c r="E8" s="60"/>
      <c r="F8" s="60"/>
      <c r="G8" s="60"/>
      <c r="H8" s="60"/>
      <c r="I8" s="60"/>
      <c r="J8" s="60" t="s">
        <v>99</v>
      </c>
      <c r="K8" s="60"/>
      <c r="L8" s="60"/>
      <c r="M8" s="60"/>
      <c r="N8" s="60"/>
      <c r="O8" s="60"/>
      <c r="P8" s="60"/>
      <c r="U8" s="56"/>
      <c r="V8" s="58"/>
      <c r="W8" s="58"/>
      <c r="X8" s="58"/>
      <c r="Y8" s="58"/>
      <c r="Z8" s="58">
        <v>152</v>
      </c>
    </row>
    <row r="9" spans="1:26" x14ac:dyDescent="0.3">
      <c r="A9" s="61"/>
      <c r="B9" s="65" t="s">
        <v>108</v>
      </c>
      <c r="C9" s="62" t="s">
        <v>84</v>
      </c>
      <c r="D9" s="62" t="s">
        <v>85</v>
      </c>
      <c r="E9" s="62" t="s">
        <v>86</v>
      </c>
      <c r="F9" s="62" t="s">
        <v>87</v>
      </c>
      <c r="G9" s="62" t="s">
        <v>88</v>
      </c>
      <c r="H9" s="62" t="s">
        <v>144</v>
      </c>
      <c r="I9" s="62"/>
      <c r="J9" s="62" t="s">
        <v>92</v>
      </c>
      <c r="K9" s="62" t="s">
        <v>84</v>
      </c>
      <c r="L9" s="62" t="s">
        <v>85</v>
      </c>
      <c r="M9" s="62" t="s">
        <v>86</v>
      </c>
      <c r="N9" s="62" t="s">
        <v>87</v>
      </c>
      <c r="O9" s="62" t="s">
        <v>88</v>
      </c>
      <c r="P9" s="62" t="s">
        <v>144</v>
      </c>
      <c r="U9" s="56"/>
      <c r="V9" s="58"/>
      <c r="W9" s="58"/>
      <c r="X9" s="58"/>
      <c r="Y9" s="58"/>
      <c r="Z9" s="58">
        <v>160.44999999999999</v>
      </c>
    </row>
    <row r="10" spans="1:26" x14ac:dyDescent="0.3">
      <c r="A10" s="61">
        <v>93</v>
      </c>
      <c r="B10" s="63" t="s">
        <v>118</v>
      </c>
      <c r="C10" s="64">
        <v>200</v>
      </c>
      <c r="D10" s="64">
        <v>6.05</v>
      </c>
      <c r="E10" s="64">
        <v>5.6</v>
      </c>
      <c r="F10" s="64">
        <v>18.25</v>
      </c>
      <c r="G10" s="64">
        <v>147.6</v>
      </c>
      <c r="H10" s="87">
        <v>21.4</v>
      </c>
      <c r="I10" s="61">
        <v>93</v>
      </c>
      <c r="J10" s="63" t="s">
        <v>118</v>
      </c>
      <c r="K10" s="80">
        <v>250</v>
      </c>
      <c r="L10" s="64">
        <v>7.56</v>
      </c>
      <c r="M10" s="64">
        <v>7</v>
      </c>
      <c r="N10" s="64">
        <v>22.81</v>
      </c>
      <c r="O10" s="64">
        <v>184.5</v>
      </c>
      <c r="P10" s="87">
        <v>23.25</v>
      </c>
      <c r="U10" s="56"/>
      <c r="V10" s="58"/>
      <c r="W10" s="58"/>
      <c r="X10" s="58"/>
      <c r="Y10" s="58"/>
      <c r="Z10" s="58">
        <v>46.56</v>
      </c>
    </row>
    <row r="11" spans="1:26" x14ac:dyDescent="0.3">
      <c r="A11" s="61">
        <v>424</v>
      </c>
      <c r="B11" s="63" t="s">
        <v>115</v>
      </c>
      <c r="C11" s="64" t="s">
        <v>119</v>
      </c>
      <c r="D11" s="64">
        <v>5.0999999999999996</v>
      </c>
      <c r="E11" s="64">
        <v>4.5999999999999996</v>
      </c>
      <c r="F11" s="64">
        <v>0.3</v>
      </c>
      <c r="G11" s="64">
        <v>63</v>
      </c>
      <c r="H11" s="87">
        <v>12.5</v>
      </c>
      <c r="I11" s="61">
        <v>424</v>
      </c>
      <c r="J11" s="63" t="s">
        <v>115</v>
      </c>
      <c r="K11" s="64" t="s">
        <v>119</v>
      </c>
      <c r="L11" s="64">
        <v>5.0999999999999996</v>
      </c>
      <c r="M11" s="64">
        <v>4.5999999999999996</v>
      </c>
      <c r="N11" s="64">
        <v>0.3</v>
      </c>
      <c r="O11" s="64">
        <v>63</v>
      </c>
      <c r="P11" s="87">
        <v>12.5</v>
      </c>
      <c r="U11" s="56"/>
      <c r="V11" s="58"/>
      <c r="W11" s="58"/>
      <c r="X11" s="58"/>
      <c r="Y11" s="58"/>
      <c r="Z11" s="58">
        <v>14.04</v>
      </c>
    </row>
    <row r="12" spans="1:26" x14ac:dyDescent="0.3">
      <c r="A12" s="61"/>
      <c r="B12" s="63" t="s">
        <v>100</v>
      </c>
      <c r="C12" s="64">
        <v>30</v>
      </c>
      <c r="D12" s="64">
        <v>6.08</v>
      </c>
      <c r="E12" s="64">
        <v>0.72</v>
      </c>
      <c r="F12" s="64">
        <v>39.76</v>
      </c>
      <c r="G12" s="64">
        <v>46.56</v>
      </c>
      <c r="H12" s="87">
        <v>2.2999999999999998</v>
      </c>
      <c r="I12" s="64"/>
      <c r="J12" s="63" t="s">
        <v>100</v>
      </c>
      <c r="K12" s="64">
        <v>30</v>
      </c>
      <c r="L12" s="64">
        <v>6.08</v>
      </c>
      <c r="M12" s="64">
        <v>0.72</v>
      </c>
      <c r="N12" s="64">
        <v>39.76</v>
      </c>
      <c r="O12" s="64">
        <v>46.56</v>
      </c>
      <c r="P12" s="87">
        <v>2.2999999999999998</v>
      </c>
      <c r="U12" s="56"/>
      <c r="V12" s="58"/>
      <c r="W12" s="58"/>
      <c r="X12" s="58"/>
      <c r="Y12" s="58"/>
      <c r="Z12" s="58">
        <v>52</v>
      </c>
    </row>
    <row r="13" spans="1:26" x14ac:dyDescent="0.3">
      <c r="A13" s="61"/>
      <c r="B13" s="63" t="s">
        <v>101</v>
      </c>
      <c r="C13" s="64">
        <v>10</v>
      </c>
      <c r="D13" s="64">
        <v>0.06</v>
      </c>
      <c r="E13" s="64">
        <v>8.1999999999999993</v>
      </c>
      <c r="F13" s="64">
        <v>0.1</v>
      </c>
      <c r="G13" s="64">
        <v>75</v>
      </c>
      <c r="H13" s="87">
        <v>6</v>
      </c>
      <c r="I13" s="64"/>
      <c r="J13" s="63" t="s">
        <v>101</v>
      </c>
      <c r="K13" s="64">
        <v>10</v>
      </c>
      <c r="L13" s="64">
        <v>0.06</v>
      </c>
      <c r="M13" s="64">
        <v>8.1999999999999993</v>
      </c>
      <c r="N13" s="64">
        <v>0.1</v>
      </c>
      <c r="O13" s="64">
        <v>75</v>
      </c>
      <c r="P13" s="87">
        <v>6</v>
      </c>
      <c r="U13" s="57"/>
      <c r="V13" s="58"/>
      <c r="W13" s="58"/>
      <c r="X13" s="58"/>
      <c r="Y13" s="58"/>
      <c r="Z13" s="58">
        <f>SUM(Z7:Z12)</f>
        <v>534.43000000000006</v>
      </c>
    </row>
    <row r="14" spans="1:26" x14ac:dyDescent="0.3">
      <c r="A14" s="61">
        <v>943</v>
      </c>
      <c r="B14" s="63" t="s">
        <v>103</v>
      </c>
      <c r="C14" s="64">
        <v>200</v>
      </c>
      <c r="D14" s="64">
        <v>0.2</v>
      </c>
      <c r="E14" s="64">
        <v>0</v>
      </c>
      <c r="F14" s="64">
        <v>14</v>
      </c>
      <c r="G14" s="64">
        <v>28</v>
      </c>
      <c r="H14" s="87">
        <v>1.95</v>
      </c>
      <c r="I14" s="64"/>
      <c r="J14" s="63" t="s">
        <v>103</v>
      </c>
      <c r="K14" s="64">
        <v>200</v>
      </c>
      <c r="L14" s="64">
        <v>0.2</v>
      </c>
      <c r="M14" s="64">
        <v>0</v>
      </c>
      <c r="N14" s="64">
        <v>14</v>
      </c>
      <c r="O14" s="64">
        <v>28</v>
      </c>
      <c r="P14" s="87">
        <v>1.95</v>
      </c>
      <c r="U14" s="57"/>
      <c r="V14" s="58"/>
      <c r="W14" s="58"/>
      <c r="X14" s="58"/>
      <c r="Y14" s="58"/>
      <c r="Z14" s="58"/>
    </row>
    <row r="15" spans="1:26" x14ac:dyDescent="0.3">
      <c r="A15" s="61"/>
      <c r="B15" s="63" t="s">
        <v>121</v>
      </c>
      <c r="C15" s="64">
        <v>200</v>
      </c>
      <c r="D15" s="64">
        <v>1.3</v>
      </c>
      <c r="E15" s="64">
        <v>0.2</v>
      </c>
      <c r="F15" s="64">
        <v>13.7</v>
      </c>
      <c r="G15" s="64">
        <v>62.4</v>
      </c>
      <c r="H15" s="87">
        <v>31</v>
      </c>
      <c r="I15" s="64"/>
      <c r="J15" s="81" t="s">
        <v>121</v>
      </c>
      <c r="K15" s="64">
        <v>200</v>
      </c>
      <c r="L15" s="64">
        <v>0.3</v>
      </c>
      <c r="M15" s="64">
        <v>0.2</v>
      </c>
      <c r="N15" s="64">
        <v>13.7</v>
      </c>
      <c r="O15" s="64">
        <v>62.4</v>
      </c>
      <c r="P15" s="87">
        <v>31</v>
      </c>
      <c r="U15" s="56"/>
      <c r="V15" s="58"/>
      <c r="W15" s="58"/>
      <c r="X15" s="58"/>
      <c r="Y15" s="58"/>
      <c r="Z15" s="58"/>
    </row>
    <row r="16" spans="1:26" x14ac:dyDescent="0.3">
      <c r="A16" s="61"/>
      <c r="B16" s="63"/>
      <c r="C16" s="64"/>
      <c r="D16" s="64"/>
      <c r="E16" s="64"/>
      <c r="F16" s="64"/>
      <c r="G16" s="64"/>
      <c r="H16" s="86"/>
      <c r="I16" s="64"/>
      <c r="J16" s="64"/>
      <c r="K16" s="64"/>
      <c r="L16" s="64"/>
      <c r="M16" s="64"/>
      <c r="N16" s="64"/>
      <c r="O16" s="64"/>
      <c r="P16" s="86"/>
      <c r="U16" s="56"/>
      <c r="V16" s="58"/>
      <c r="W16" s="58"/>
      <c r="X16" s="58"/>
      <c r="Y16" s="58"/>
      <c r="Z16" s="58"/>
    </row>
    <row r="17" spans="1:26" x14ac:dyDescent="0.3">
      <c r="A17" s="61"/>
      <c r="B17" s="65" t="s">
        <v>104</v>
      </c>
      <c r="C17" s="62">
        <f t="shared" ref="C17:H17" si="0">SUM(C10:C15)</f>
        <v>640</v>
      </c>
      <c r="D17" s="62">
        <f t="shared" si="0"/>
        <v>18.789999999999996</v>
      </c>
      <c r="E17" s="62">
        <f t="shared" si="0"/>
        <v>19.319999999999997</v>
      </c>
      <c r="F17" s="62">
        <f t="shared" si="0"/>
        <v>86.11</v>
      </c>
      <c r="G17" s="62">
        <f t="shared" si="0"/>
        <v>422.55999999999995</v>
      </c>
      <c r="H17" s="87">
        <f t="shared" si="0"/>
        <v>75.150000000000006</v>
      </c>
      <c r="I17" s="64"/>
      <c r="J17" s="73" t="s">
        <v>104</v>
      </c>
      <c r="K17" s="62">
        <f>SUM(K10:K15)</f>
        <v>690</v>
      </c>
      <c r="L17" s="62">
        <f>L10+L11+L12+L13+L14+L15</f>
        <v>19.3</v>
      </c>
      <c r="M17" s="62">
        <f>M10+M11+M12+M13+M14+M15</f>
        <v>20.72</v>
      </c>
      <c r="N17" s="62">
        <f>N10+N11+N12+N13+N14+N15</f>
        <v>90.67</v>
      </c>
      <c r="O17" s="62">
        <f>O10+O11+O12+O13+O14+O15</f>
        <v>459.46</v>
      </c>
      <c r="P17" s="87">
        <f>SUM(P10:P15)</f>
        <v>77</v>
      </c>
      <c r="U17" s="57"/>
      <c r="V17" s="58"/>
      <c r="W17" s="58"/>
      <c r="X17" s="58"/>
      <c r="Y17" s="58"/>
      <c r="Z17" s="58"/>
    </row>
    <row r="18" spans="1:26" x14ac:dyDescent="0.3">
      <c r="A18" s="61"/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U18" s="59"/>
      <c r="V18" s="58"/>
      <c r="W18" s="58"/>
      <c r="X18" s="58"/>
      <c r="Y18" s="58"/>
      <c r="Z18" s="58">
        <v>322.04000000000002</v>
      </c>
    </row>
    <row r="19" spans="1:26" x14ac:dyDescent="0.3">
      <c r="A19" s="61"/>
      <c r="B19" s="65" t="s">
        <v>109</v>
      </c>
      <c r="C19" s="67" t="s">
        <v>90</v>
      </c>
      <c r="D19" s="62" t="s">
        <v>85</v>
      </c>
      <c r="E19" s="62" t="s">
        <v>86</v>
      </c>
      <c r="F19" s="62" t="s">
        <v>87</v>
      </c>
      <c r="G19" s="62" t="s">
        <v>88</v>
      </c>
      <c r="H19" s="62" t="s">
        <v>144</v>
      </c>
      <c r="I19" s="64"/>
      <c r="J19" s="63" t="s">
        <v>102</v>
      </c>
      <c r="K19" s="67" t="s">
        <v>90</v>
      </c>
      <c r="L19" s="62" t="s">
        <v>85</v>
      </c>
      <c r="M19" s="62" t="s">
        <v>86</v>
      </c>
      <c r="N19" s="62" t="s">
        <v>87</v>
      </c>
      <c r="O19" s="62" t="s">
        <v>88</v>
      </c>
      <c r="P19" s="62" t="s">
        <v>144</v>
      </c>
      <c r="U19" s="59"/>
      <c r="V19" s="58"/>
      <c r="W19" s="58"/>
      <c r="X19" s="58"/>
      <c r="Y19" s="58"/>
      <c r="Z19" s="58">
        <v>152</v>
      </c>
    </row>
    <row r="20" spans="1:26" x14ac:dyDescent="0.3">
      <c r="A20" s="61">
        <v>168</v>
      </c>
      <c r="B20" s="63" t="s">
        <v>102</v>
      </c>
      <c r="C20" s="64">
        <v>130</v>
      </c>
      <c r="D20" s="64">
        <v>6.21</v>
      </c>
      <c r="E20" s="64">
        <v>5.28</v>
      </c>
      <c r="F20" s="64">
        <v>32.79</v>
      </c>
      <c r="G20" s="64">
        <v>203</v>
      </c>
      <c r="H20" s="87">
        <v>5.74</v>
      </c>
      <c r="I20" s="61">
        <v>168</v>
      </c>
      <c r="K20" s="64">
        <v>200</v>
      </c>
      <c r="L20" s="64">
        <v>6.21</v>
      </c>
      <c r="M20" s="64">
        <v>5.28</v>
      </c>
      <c r="N20" s="64">
        <v>32.79</v>
      </c>
      <c r="O20" s="64">
        <v>203</v>
      </c>
      <c r="P20" s="87">
        <v>6.86</v>
      </c>
      <c r="U20" s="59"/>
      <c r="V20" s="58"/>
      <c r="W20" s="58"/>
      <c r="X20" s="58"/>
      <c r="Y20" s="58"/>
      <c r="Z20" s="58">
        <v>14.04</v>
      </c>
    </row>
    <row r="21" spans="1:26" x14ac:dyDescent="0.3">
      <c r="A21" s="61"/>
      <c r="B21" s="63" t="s">
        <v>100</v>
      </c>
      <c r="C21" s="64">
        <v>30</v>
      </c>
      <c r="D21" s="64">
        <v>6.08</v>
      </c>
      <c r="E21" s="64">
        <v>0.72</v>
      </c>
      <c r="F21" s="64">
        <v>39.76</v>
      </c>
      <c r="G21" s="64">
        <v>46.56</v>
      </c>
      <c r="H21" s="87">
        <v>2.2999999999999998</v>
      </c>
      <c r="I21" s="61"/>
      <c r="J21" s="63" t="s">
        <v>100</v>
      </c>
      <c r="K21" s="64">
        <v>30</v>
      </c>
      <c r="L21" s="64">
        <v>6.08</v>
      </c>
      <c r="M21" s="64">
        <v>0.72</v>
      </c>
      <c r="N21" s="64">
        <v>39.76</v>
      </c>
      <c r="O21" s="64">
        <v>46.56</v>
      </c>
      <c r="P21" s="87">
        <v>2.2999999999999998</v>
      </c>
      <c r="U21" s="59"/>
      <c r="V21" s="58"/>
      <c r="W21" s="58"/>
      <c r="X21" s="58"/>
      <c r="Y21" s="58"/>
      <c r="Z21" s="58">
        <v>46.56</v>
      </c>
    </row>
    <row r="22" spans="1:26" x14ac:dyDescent="0.3">
      <c r="A22" s="61">
        <v>960</v>
      </c>
      <c r="B22" s="63" t="s">
        <v>122</v>
      </c>
      <c r="C22" s="64">
        <v>200</v>
      </c>
      <c r="D22" s="64">
        <v>3.52</v>
      </c>
      <c r="E22" s="64">
        <v>1.72</v>
      </c>
      <c r="F22" s="64">
        <v>25.49</v>
      </c>
      <c r="G22" s="64">
        <v>145.19999999999999</v>
      </c>
      <c r="H22" s="87">
        <v>15.87</v>
      </c>
      <c r="I22" s="61">
        <v>960</v>
      </c>
      <c r="J22" s="63" t="s">
        <v>122</v>
      </c>
      <c r="K22" s="64">
        <v>200</v>
      </c>
      <c r="L22" s="64">
        <v>3.52</v>
      </c>
      <c r="M22" s="64">
        <v>1.72</v>
      </c>
      <c r="N22" s="64">
        <v>25.49</v>
      </c>
      <c r="O22" s="64">
        <v>145.19999999999999</v>
      </c>
      <c r="P22" s="87">
        <v>15.87</v>
      </c>
      <c r="U22" s="59"/>
      <c r="V22" s="58"/>
      <c r="W22" s="58"/>
      <c r="X22" s="58"/>
      <c r="Y22" s="58"/>
      <c r="Z22" s="58">
        <v>125.87</v>
      </c>
    </row>
    <row r="23" spans="1:26" x14ac:dyDescent="0.3">
      <c r="A23" s="61"/>
      <c r="B23" s="63" t="s">
        <v>116</v>
      </c>
      <c r="C23" s="64">
        <v>15</v>
      </c>
      <c r="D23" s="64">
        <v>3.48</v>
      </c>
      <c r="E23" s="64">
        <v>4.43</v>
      </c>
      <c r="F23" s="77">
        <v>0</v>
      </c>
      <c r="G23" s="64">
        <v>54.6</v>
      </c>
      <c r="H23" s="87">
        <v>11.4</v>
      </c>
      <c r="I23" s="61"/>
      <c r="J23" s="63" t="s">
        <v>116</v>
      </c>
      <c r="K23" s="64">
        <v>15</v>
      </c>
      <c r="L23" s="64">
        <v>3.48</v>
      </c>
      <c r="M23" s="64">
        <v>4.43</v>
      </c>
      <c r="N23" s="64">
        <v>0</v>
      </c>
      <c r="O23" s="64">
        <v>54.6</v>
      </c>
      <c r="P23" s="87">
        <v>11.4</v>
      </c>
      <c r="U23" s="57"/>
      <c r="V23" s="58"/>
      <c r="W23" s="58"/>
      <c r="X23" s="58"/>
      <c r="Y23" s="58"/>
      <c r="Z23" s="58"/>
    </row>
    <row r="24" spans="1:26" x14ac:dyDescent="0.3">
      <c r="A24" s="61"/>
      <c r="B24" s="63" t="s">
        <v>149</v>
      </c>
      <c r="C24" s="64">
        <v>150</v>
      </c>
      <c r="D24" s="64">
        <v>23.3</v>
      </c>
      <c r="E24" s="64">
        <v>1.6</v>
      </c>
      <c r="F24" s="64">
        <v>1.9</v>
      </c>
      <c r="G24" s="64">
        <v>115.2</v>
      </c>
      <c r="H24" s="87">
        <v>41.24</v>
      </c>
      <c r="I24" s="61"/>
      <c r="J24" s="63" t="s">
        <v>120</v>
      </c>
      <c r="K24" s="64">
        <v>150</v>
      </c>
      <c r="L24" s="64">
        <v>23.3</v>
      </c>
      <c r="M24" s="64">
        <v>1.6</v>
      </c>
      <c r="N24" s="64">
        <v>1.9</v>
      </c>
      <c r="O24" s="64">
        <v>115.2</v>
      </c>
      <c r="P24" s="87">
        <v>41.24</v>
      </c>
      <c r="U24" s="57"/>
      <c r="V24" s="58"/>
      <c r="W24" s="58"/>
      <c r="X24" s="58"/>
      <c r="Y24" s="58"/>
      <c r="Z24" s="58"/>
    </row>
    <row r="25" spans="1:26" x14ac:dyDescent="0.3">
      <c r="A25" s="61"/>
      <c r="B25" s="63"/>
      <c r="C25" s="64"/>
      <c r="D25" s="64"/>
      <c r="E25" s="64"/>
      <c r="F25" s="64"/>
      <c r="G25" s="64"/>
      <c r="H25" s="86"/>
      <c r="I25" s="61"/>
      <c r="J25" s="63"/>
      <c r="K25" s="64"/>
      <c r="L25" s="64"/>
      <c r="M25" s="64"/>
      <c r="N25" s="64"/>
      <c r="O25" s="64"/>
      <c r="P25" s="86"/>
      <c r="U25" s="57"/>
      <c r="V25" s="58"/>
      <c r="W25" s="58"/>
      <c r="X25" s="58"/>
      <c r="Y25" s="58"/>
      <c r="Z25" s="58"/>
    </row>
    <row r="26" spans="1:26" x14ac:dyDescent="0.3">
      <c r="A26" s="61"/>
      <c r="B26" s="65" t="s">
        <v>104</v>
      </c>
      <c r="C26" s="62">
        <f t="shared" ref="C26:H26" si="1">SUM(C20:C24)</f>
        <v>525</v>
      </c>
      <c r="D26" s="62">
        <f t="shared" si="1"/>
        <v>42.59</v>
      </c>
      <c r="E26" s="62">
        <f t="shared" si="1"/>
        <v>13.749999999999998</v>
      </c>
      <c r="F26" s="62">
        <f t="shared" si="1"/>
        <v>99.94</v>
      </c>
      <c r="G26" s="62">
        <f t="shared" si="1"/>
        <v>564.56000000000006</v>
      </c>
      <c r="H26" s="87">
        <f t="shared" si="1"/>
        <v>76.55</v>
      </c>
      <c r="I26" s="64"/>
      <c r="J26" s="73" t="s">
        <v>104</v>
      </c>
      <c r="K26" s="62">
        <f t="shared" ref="K26:P26" si="2">SUM(K20:K24)</f>
        <v>595</v>
      </c>
      <c r="L26" s="62">
        <f t="shared" si="2"/>
        <v>42.59</v>
      </c>
      <c r="M26" s="62">
        <f t="shared" si="2"/>
        <v>13.749999999999998</v>
      </c>
      <c r="N26" s="62">
        <f t="shared" si="2"/>
        <v>99.94</v>
      </c>
      <c r="O26" s="62">
        <f t="shared" si="2"/>
        <v>564.56000000000006</v>
      </c>
      <c r="P26" s="87">
        <f t="shared" si="2"/>
        <v>77.67</v>
      </c>
      <c r="U26" s="56"/>
      <c r="V26" s="58"/>
      <c r="W26" s="58"/>
      <c r="X26" s="58"/>
      <c r="Y26" s="58"/>
      <c r="Z26" s="58"/>
    </row>
    <row r="27" spans="1:26" x14ac:dyDescent="0.3">
      <c r="A27" s="61"/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U27" s="56"/>
      <c r="V27" s="58"/>
      <c r="W27" s="58"/>
      <c r="X27" s="58"/>
      <c r="Y27" s="58"/>
      <c r="Z27" s="58">
        <v>527.61</v>
      </c>
    </row>
    <row r="28" spans="1:26" x14ac:dyDescent="0.3">
      <c r="A28" s="61"/>
      <c r="B28" s="65" t="s">
        <v>110</v>
      </c>
      <c r="C28" s="67" t="s">
        <v>90</v>
      </c>
      <c r="D28" s="62" t="s">
        <v>85</v>
      </c>
      <c r="E28" s="62" t="s">
        <v>86</v>
      </c>
      <c r="F28" s="62" t="s">
        <v>87</v>
      </c>
      <c r="G28" s="62" t="s">
        <v>88</v>
      </c>
      <c r="H28" s="62" t="s">
        <v>144</v>
      </c>
      <c r="I28" s="64"/>
      <c r="J28" s="64"/>
      <c r="K28" s="67" t="s">
        <v>90</v>
      </c>
      <c r="L28" s="62" t="s">
        <v>85</v>
      </c>
      <c r="M28" s="62" t="s">
        <v>86</v>
      </c>
      <c r="N28" s="62" t="s">
        <v>87</v>
      </c>
      <c r="O28" s="62" t="s">
        <v>88</v>
      </c>
      <c r="P28" s="62" t="s">
        <v>144</v>
      </c>
      <c r="U28" s="56"/>
      <c r="V28" s="58"/>
      <c r="W28" s="58"/>
      <c r="X28" s="58"/>
      <c r="Y28" s="58"/>
      <c r="Z28" s="58">
        <v>152</v>
      </c>
    </row>
    <row r="29" spans="1:26" x14ac:dyDescent="0.3">
      <c r="A29" s="61">
        <v>469</v>
      </c>
      <c r="B29" s="63" t="s">
        <v>125</v>
      </c>
      <c r="C29" s="64">
        <v>150</v>
      </c>
      <c r="D29" s="64">
        <v>23.84</v>
      </c>
      <c r="E29" s="64">
        <v>18</v>
      </c>
      <c r="F29" s="64">
        <v>32.4</v>
      </c>
      <c r="G29" s="64">
        <v>279.60000000000002</v>
      </c>
      <c r="H29" s="87">
        <v>54.65</v>
      </c>
      <c r="I29" s="61">
        <v>469</v>
      </c>
      <c r="J29" s="63" t="s">
        <v>125</v>
      </c>
      <c r="K29" s="64">
        <v>200</v>
      </c>
      <c r="L29" s="64">
        <v>30.93</v>
      </c>
      <c r="M29" s="64">
        <v>22.89</v>
      </c>
      <c r="N29" s="64">
        <v>36</v>
      </c>
      <c r="O29" s="64">
        <v>310.66000000000003</v>
      </c>
      <c r="P29" s="87">
        <v>72.86</v>
      </c>
      <c r="U29" s="56"/>
      <c r="V29" s="58"/>
      <c r="W29" s="58"/>
      <c r="X29" s="58"/>
      <c r="Y29" s="58"/>
      <c r="Z29" s="58">
        <v>14.04</v>
      </c>
    </row>
    <row r="30" spans="1:26" x14ac:dyDescent="0.3">
      <c r="A30" s="61"/>
      <c r="B30" s="63" t="s">
        <v>100</v>
      </c>
      <c r="C30" s="64">
        <v>30</v>
      </c>
      <c r="D30" s="64">
        <v>6.08</v>
      </c>
      <c r="E30" s="64">
        <v>0.72</v>
      </c>
      <c r="F30" s="64">
        <v>39.76</v>
      </c>
      <c r="G30" s="64">
        <v>46.56</v>
      </c>
      <c r="H30" s="87">
        <v>2.2999999999999998</v>
      </c>
      <c r="I30" s="64"/>
      <c r="J30" s="63" t="s">
        <v>100</v>
      </c>
      <c r="K30" s="64">
        <v>30</v>
      </c>
      <c r="L30" s="64">
        <v>6.08</v>
      </c>
      <c r="M30" s="64">
        <v>0.72</v>
      </c>
      <c r="N30" s="64">
        <v>39.76</v>
      </c>
      <c r="O30" s="64">
        <v>46.56</v>
      </c>
      <c r="P30" s="87">
        <v>2.2999999999999998</v>
      </c>
      <c r="U30" s="59"/>
      <c r="V30" s="58"/>
      <c r="W30" s="58"/>
      <c r="X30" s="58"/>
      <c r="Y30" s="58"/>
      <c r="Z30" s="58">
        <v>46.56</v>
      </c>
    </row>
    <row r="31" spans="1:26" x14ac:dyDescent="0.3">
      <c r="A31" s="61"/>
      <c r="B31" s="63" t="s">
        <v>143</v>
      </c>
      <c r="C31" s="64">
        <v>200</v>
      </c>
      <c r="D31" s="64">
        <v>0.2</v>
      </c>
      <c r="E31" s="64">
        <v>0.1</v>
      </c>
      <c r="F31" s="64">
        <v>10.6</v>
      </c>
      <c r="G31" s="64">
        <v>41.1</v>
      </c>
      <c r="H31" s="87">
        <v>2.2799999999999998</v>
      </c>
      <c r="I31" s="64"/>
      <c r="J31" s="63" t="s">
        <v>143</v>
      </c>
      <c r="K31" s="64">
        <v>200</v>
      </c>
      <c r="L31" s="64">
        <v>0.2</v>
      </c>
      <c r="M31" s="64">
        <v>0.1</v>
      </c>
      <c r="N31" s="64">
        <v>10.6</v>
      </c>
      <c r="O31" s="64">
        <v>41.1</v>
      </c>
      <c r="P31" s="87">
        <v>2.2799999999999998</v>
      </c>
      <c r="U31" s="59"/>
      <c r="V31" s="58"/>
      <c r="W31" s="58"/>
      <c r="X31" s="58"/>
      <c r="Y31" s="58"/>
      <c r="Z31" s="58"/>
    </row>
    <row r="32" spans="1:26" x14ac:dyDescent="0.3">
      <c r="A32" s="61"/>
      <c r="B32" s="63" t="s">
        <v>116</v>
      </c>
      <c r="C32" s="64">
        <v>15</v>
      </c>
      <c r="D32" s="64">
        <v>3.48</v>
      </c>
      <c r="E32" s="64">
        <v>4.43</v>
      </c>
      <c r="F32" s="64">
        <v>0</v>
      </c>
      <c r="G32" s="64">
        <v>54.6</v>
      </c>
      <c r="H32" s="87">
        <v>11.4</v>
      </c>
      <c r="I32" s="64"/>
      <c r="J32" s="63" t="s">
        <v>116</v>
      </c>
      <c r="K32" s="64">
        <v>15</v>
      </c>
      <c r="L32" s="64">
        <v>3.48</v>
      </c>
      <c r="M32" s="64">
        <v>4.43</v>
      </c>
      <c r="N32" s="64">
        <v>0</v>
      </c>
      <c r="O32" s="64">
        <v>54.6</v>
      </c>
      <c r="P32" s="87">
        <v>11.4</v>
      </c>
      <c r="U32" s="56"/>
      <c r="V32" s="58"/>
      <c r="W32" s="58"/>
      <c r="X32" s="58"/>
      <c r="Y32" s="58"/>
      <c r="Z32" s="58">
        <v>133.19999999999999</v>
      </c>
    </row>
    <row r="33" spans="1:26" x14ac:dyDescent="0.3">
      <c r="A33" s="61"/>
      <c r="B33" s="63" t="s">
        <v>129</v>
      </c>
      <c r="C33" s="64">
        <v>200</v>
      </c>
      <c r="D33" s="64">
        <v>0.5</v>
      </c>
      <c r="E33" s="64">
        <v>0.4</v>
      </c>
      <c r="F33" s="64">
        <v>12.4</v>
      </c>
      <c r="G33" s="64">
        <v>56.4</v>
      </c>
      <c r="H33" s="87">
        <v>34.200000000000003</v>
      </c>
      <c r="I33" s="64"/>
      <c r="J33" s="63" t="s">
        <v>129</v>
      </c>
      <c r="K33" s="64">
        <v>200</v>
      </c>
      <c r="L33" s="64">
        <v>0.5</v>
      </c>
      <c r="M33" s="64">
        <v>0.4</v>
      </c>
      <c r="N33" s="64">
        <v>12.4</v>
      </c>
      <c r="O33" s="64">
        <v>56.4</v>
      </c>
      <c r="P33" s="87">
        <v>34.200000000000003</v>
      </c>
      <c r="U33" s="57"/>
      <c r="V33" s="58"/>
      <c r="W33" s="58"/>
      <c r="X33" s="58"/>
      <c r="Y33" s="58"/>
      <c r="Z33" s="58">
        <f>SUM(Z27:Z32)</f>
        <v>873.41000000000008</v>
      </c>
    </row>
    <row r="34" spans="1:26" x14ac:dyDescent="0.3">
      <c r="A34" s="61"/>
      <c r="B34" s="63"/>
      <c r="C34" s="64"/>
      <c r="D34" s="64"/>
      <c r="E34" s="64"/>
      <c r="F34" s="64"/>
      <c r="G34" s="64"/>
      <c r="H34" s="87"/>
      <c r="I34" s="64"/>
      <c r="J34" s="63"/>
      <c r="K34" s="64"/>
      <c r="L34" s="64"/>
      <c r="M34" s="64"/>
      <c r="N34" s="64"/>
      <c r="O34" s="64"/>
      <c r="P34" s="87"/>
      <c r="U34" s="57"/>
      <c r="V34" s="58"/>
      <c r="W34" s="58"/>
      <c r="X34" s="58"/>
      <c r="Y34" s="58"/>
      <c r="Z34" s="58"/>
    </row>
    <row r="35" spans="1:26" x14ac:dyDescent="0.3">
      <c r="A35" s="61"/>
      <c r="B35" s="65" t="s">
        <v>104</v>
      </c>
      <c r="C35" s="64">
        <f t="shared" ref="C35:H35" si="3">SUM(C29:C33)</f>
        <v>595</v>
      </c>
      <c r="D35" s="62">
        <f t="shared" si="3"/>
        <v>34.1</v>
      </c>
      <c r="E35" s="62">
        <f t="shared" si="3"/>
        <v>23.65</v>
      </c>
      <c r="F35" s="62">
        <f t="shared" si="3"/>
        <v>95.16</v>
      </c>
      <c r="G35" s="62">
        <f t="shared" si="3"/>
        <v>478.26000000000005</v>
      </c>
      <c r="H35" s="87">
        <f t="shared" si="3"/>
        <v>104.83</v>
      </c>
      <c r="I35" s="64"/>
      <c r="J35" s="63"/>
      <c r="K35" s="64">
        <f t="shared" ref="K35:P35" si="4">SUM(K29:K33)</f>
        <v>645</v>
      </c>
      <c r="L35" s="62">
        <f t="shared" si="4"/>
        <v>41.19</v>
      </c>
      <c r="M35" s="62">
        <f t="shared" si="4"/>
        <v>28.54</v>
      </c>
      <c r="N35" s="62">
        <f t="shared" si="4"/>
        <v>98.759999999999991</v>
      </c>
      <c r="O35" s="62">
        <f t="shared" si="4"/>
        <v>509.32000000000005</v>
      </c>
      <c r="P35" s="87">
        <f t="shared" si="4"/>
        <v>123.04</v>
      </c>
      <c r="U35" s="57"/>
      <c r="V35" s="58"/>
      <c r="W35" s="58"/>
      <c r="X35" s="58"/>
      <c r="Y35" s="58"/>
      <c r="Z35" s="58"/>
    </row>
    <row r="36" spans="1:26" x14ac:dyDescent="0.3">
      <c r="A36" s="61"/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U36" s="57"/>
      <c r="V36" s="58"/>
      <c r="W36" s="58"/>
      <c r="X36" s="58"/>
      <c r="Y36" s="58"/>
      <c r="Z36" s="58"/>
    </row>
    <row r="37" spans="1:26" x14ac:dyDescent="0.3">
      <c r="A37" s="61"/>
      <c r="B37" s="65" t="s">
        <v>111</v>
      </c>
      <c r="C37" s="67" t="s">
        <v>90</v>
      </c>
      <c r="D37" s="62" t="s">
        <v>85</v>
      </c>
      <c r="E37" s="62" t="s">
        <v>86</v>
      </c>
      <c r="F37" s="62" t="s">
        <v>87</v>
      </c>
      <c r="G37" s="62" t="s">
        <v>88</v>
      </c>
      <c r="H37" s="62" t="s">
        <v>144</v>
      </c>
      <c r="I37" s="64"/>
      <c r="J37" s="64"/>
      <c r="K37" s="67" t="s">
        <v>90</v>
      </c>
      <c r="L37" s="62" t="s">
        <v>85</v>
      </c>
      <c r="M37" s="62" t="s">
        <v>86</v>
      </c>
      <c r="N37" s="62" t="s">
        <v>87</v>
      </c>
      <c r="O37" s="62" t="s">
        <v>88</v>
      </c>
      <c r="P37" s="62" t="s">
        <v>144</v>
      </c>
      <c r="U37" s="56"/>
      <c r="V37" s="58"/>
      <c r="W37" s="58"/>
      <c r="X37" s="58"/>
      <c r="Y37" s="58"/>
      <c r="Z37" s="58">
        <v>52</v>
      </c>
    </row>
    <row r="38" spans="1:26" x14ac:dyDescent="0.3">
      <c r="A38" s="61">
        <v>197</v>
      </c>
      <c r="B38" s="63" t="s">
        <v>123</v>
      </c>
      <c r="C38" s="64">
        <v>200</v>
      </c>
      <c r="D38" s="64">
        <v>1.68</v>
      </c>
      <c r="E38" s="64">
        <v>4.09</v>
      </c>
      <c r="F38" s="64">
        <v>13.24</v>
      </c>
      <c r="G38" s="64">
        <v>96.6</v>
      </c>
      <c r="H38" s="87">
        <v>24.73</v>
      </c>
      <c r="I38" s="64">
        <v>197</v>
      </c>
      <c r="J38" s="63" t="s">
        <v>123</v>
      </c>
      <c r="K38" s="64">
        <v>250</v>
      </c>
      <c r="L38" s="64">
        <v>2.1</v>
      </c>
      <c r="M38" s="64">
        <v>5.1100000000000003</v>
      </c>
      <c r="N38" s="64">
        <v>16.59</v>
      </c>
      <c r="O38" s="64">
        <v>120.75</v>
      </c>
      <c r="P38" s="87">
        <v>30.91</v>
      </c>
      <c r="U38" s="59"/>
      <c r="V38" s="58"/>
      <c r="W38" s="58"/>
      <c r="X38" s="58"/>
      <c r="Y38" s="58"/>
      <c r="Z38" s="58">
        <v>46.56</v>
      </c>
    </row>
    <row r="39" spans="1:26" x14ac:dyDescent="0.3">
      <c r="A39" s="61"/>
      <c r="B39" s="63" t="s">
        <v>101</v>
      </c>
      <c r="C39" s="64">
        <v>10</v>
      </c>
      <c r="D39" s="64">
        <v>0.06</v>
      </c>
      <c r="E39" s="64">
        <v>8.1999999999999993</v>
      </c>
      <c r="F39" s="64">
        <v>0.1</v>
      </c>
      <c r="G39" s="64">
        <v>75</v>
      </c>
      <c r="H39" s="87">
        <v>6</v>
      </c>
      <c r="I39" s="61"/>
      <c r="J39" s="63" t="s">
        <v>101</v>
      </c>
      <c r="K39" s="64">
        <v>10</v>
      </c>
      <c r="L39" s="64">
        <v>0.06</v>
      </c>
      <c r="M39" s="64">
        <v>8.1999999999999993</v>
      </c>
      <c r="N39" s="64">
        <v>0.1</v>
      </c>
      <c r="O39" s="64">
        <v>75</v>
      </c>
      <c r="P39" s="87">
        <v>6</v>
      </c>
      <c r="Q39" s="76"/>
      <c r="U39" s="57"/>
      <c r="V39" s="58"/>
      <c r="W39" s="58"/>
      <c r="X39" s="58"/>
      <c r="Y39" s="58"/>
      <c r="Z39" s="58">
        <f>SUM(Z37:Z38)</f>
        <v>98.56</v>
      </c>
    </row>
    <row r="40" spans="1:26" x14ac:dyDescent="0.3">
      <c r="A40" s="61">
        <v>868</v>
      </c>
      <c r="B40" s="63" t="s">
        <v>124</v>
      </c>
      <c r="C40" s="64">
        <v>200</v>
      </c>
      <c r="D40" s="64">
        <v>0.04</v>
      </c>
      <c r="E40" s="64">
        <v>0</v>
      </c>
      <c r="F40" s="64">
        <v>24.76</v>
      </c>
      <c r="G40" s="64">
        <v>94.2</v>
      </c>
      <c r="H40" s="87">
        <v>4.5999999999999996</v>
      </c>
      <c r="I40" s="64">
        <v>868</v>
      </c>
      <c r="J40" s="63" t="s">
        <v>124</v>
      </c>
      <c r="K40" s="64">
        <v>200</v>
      </c>
      <c r="L40" s="64">
        <v>0.04</v>
      </c>
      <c r="M40" s="64">
        <v>0</v>
      </c>
      <c r="N40" s="64">
        <v>24.76</v>
      </c>
      <c r="O40" s="64">
        <v>94.2</v>
      </c>
      <c r="P40" s="87">
        <v>4.5999999999999996</v>
      </c>
      <c r="Q40" s="76"/>
      <c r="U40" s="56"/>
      <c r="V40" s="58"/>
      <c r="W40" s="58"/>
      <c r="X40" s="58"/>
      <c r="Y40" s="58"/>
      <c r="Z40" s="58"/>
    </row>
    <row r="41" spans="1:26" x14ac:dyDescent="0.3">
      <c r="A41" s="61"/>
      <c r="B41" s="63" t="s">
        <v>100</v>
      </c>
      <c r="C41" s="64">
        <v>30</v>
      </c>
      <c r="D41" s="64">
        <v>6.08</v>
      </c>
      <c r="E41" s="64">
        <v>0.72</v>
      </c>
      <c r="F41" s="64">
        <v>39.76</v>
      </c>
      <c r="G41" s="64">
        <v>46.56</v>
      </c>
      <c r="H41" s="87">
        <v>2.2999999999999998</v>
      </c>
      <c r="I41" s="64"/>
      <c r="J41" s="63" t="s">
        <v>100</v>
      </c>
      <c r="K41" s="64">
        <v>30</v>
      </c>
      <c r="L41" s="64">
        <v>6.08</v>
      </c>
      <c r="M41" s="64">
        <v>0.72</v>
      </c>
      <c r="N41" s="64">
        <v>39.76</v>
      </c>
      <c r="O41" s="64">
        <v>46.56</v>
      </c>
      <c r="P41" s="87">
        <v>2.2999999999999998</v>
      </c>
      <c r="Q41" s="76"/>
      <c r="U41" s="57"/>
      <c r="V41" s="58"/>
      <c r="W41" s="58"/>
      <c r="X41" s="58"/>
      <c r="Y41" s="58"/>
      <c r="Z41" s="58"/>
    </row>
    <row r="42" spans="1:26" x14ac:dyDescent="0.3">
      <c r="A42" s="61"/>
      <c r="B42" s="63" t="s">
        <v>121</v>
      </c>
      <c r="C42" s="64">
        <v>200</v>
      </c>
      <c r="D42" s="64">
        <v>1.3</v>
      </c>
      <c r="E42" s="64">
        <v>0.2</v>
      </c>
      <c r="F42" s="77">
        <v>13.7</v>
      </c>
      <c r="G42" s="64">
        <v>62.4</v>
      </c>
      <c r="H42" s="87">
        <v>31</v>
      </c>
      <c r="I42" s="64"/>
      <c r="J42" s="63" t="s">
        <v>121</v>
      </c>
      <c r="K42" s="64">
        <v>200</v>
      </c>
      <c r="L42" s="64">
        <v>0.3</v>
      </c>
      <c r="M42" s="64">
        <v>0.2</v>
      </c>
      <c r="N42" s="64">
        <v>13.7</v>
      </c>
      <c r="O42" s="64">
        <v>62.4</v>
      </c>
      <c r="P42" s="87">
        <v>31</v>
      </c>
      <c r="U42" s="56"/>
      <c r="V42" s="58"/>
      <c r="W42" s="58"/>
      <c r="X42" s="58"/>
      <c r="Y42" s="58"/>
      <c r="Z42" s="58">
        <v>98.7</v>
      </c>
    </row>
    <row r="43" spans="1:26" x14ac:dyDescent="0.3">
      <c r="A43" s="61"/>
      <c r="B43" s="63"/>
      <c r="C43" s="64"/>
      <c r="D43" s="64"/>
      <c r="E43" s="64"/>
      <c r="F43" s="64"/>
      <c r="G43" s="64"/>
      <c r="H43" s="86"/>
      <c r="I43" s="64"/>
      <c r="J43" s="63"/>
      <c r="K43" s="64"/>
      <c r="L43" s="64"/>
      <c r="M43" s="64"/>
      <c r="N43" s="64"/>
      <c r="O43" s="64"/>
      <c r="P43" s="86"/>
      <c r="U43" s="56"/>
      <c r="V43" s="58"/>
      <c r="W43" s="58"/>
      <c r="X43" s="58"/>
      <c r="Y43" s="58"/>
      <c r="Z43" s="58">
        <v>392.02</v>
      </c>
    </row>
    <row r="44" spans="1:26" x14ac:dyDescent="0.3">
      <c r="A44" s="61"/>
      <c r="B44" s="63"/>
      <c r="C44" s="64"/>
      <c r="D44" s="64"/>
      <c r="E44" s="64"/>
      <c r="F44" s="64"/>
      <c r="G44" s="64"/>
      <c r="H44" s="86"/>
      <c r="I44" s="64"/>
      <c r="J44" s="63"/>
      <c r="K44" s="64"/>
      <c r="L44" s="64"/>
      <c r="M44" s="64"/>
      <c r="N44" s="64"/>
      <c r="O44" s="64"/>
      <c r="P44" s="86"/>
      <c r="U44" s="56"/>
      <c r="V44" s="58"/>
      <c r="W44" s="58"/>
      <c r="X44" s="58"/>
      <c r="Y44" s="58"/>
      <c r="Z44" s="58"/>
    </row>
    <row r="45" spans="1:26" x14ac:dyDescent="0.3">
      <c r="A45" s="61"/>
      <c r="B45" s="65" t="s">
        <v>104</v>
      </c>
      <c r="C45" s="62">
        <f>C38+C39+C40+C41+C42+C43+C44</f>
        <v>640</v>
      </c>
      <c r="D45" s="62">
        <f t="shared" ref="D45:G45" si="5">D38+D39+D40+D41+D42+D43+D44</f>
        <v>9.16</v>
      </c>
      <c r="E45" s="62">
        <f t="shared" si="5"/>
        <v>13.209999999999999</v>
      </c>
      <c r="F45" s="62">
        <f t="shared" si="5"/>
        <v>91.56</v>
      </c>
      <c r="G45" s="62">
        <f t="shared" si="5"/>
        <v>374.76</v>
      </c>
      <c r="H45" s="87">
        <f>SUM(H38:H42)</f>
        <v>68.63</v>
      </c>
      <c r="I45" s="64"/>
      <c r="J45" s="73" t="s">
        <v>104</v>
      </c>
      <c r="K45" s="62">
        <f>K38+K39+K40+K41+K42+K43+K44</f>
        <v>690</v>
      </c>
      <c r="L45" s="62">
        <f t="shared" ref="L45:N45" si="6">L38+L39+L40+L41+L42+L43+L44</f>
        <v>8.5800000000000018</v>
      </c>
      <c r="M45" s="62">
        <f t="shared" si="6"/>
        <v>14.229999999999999</v>
      </c>
      <c r="N45" s="62">
        <f t="shared" si="6"/>
        <v>94.910000000000011</v>
      </c>
      <c r="O45" s="62">
        <f t="shared" ref="O45" si="7">O38+O39+O40+O41+O42+O43+O44</f>
        <v>398.90999999999997</v>
      </c>
      <c r="P45" s="87">
        <f>SUM(P38:P42)</f>
        <v>74.81</v>
      </c>
      <c r="U45" s="59"/>
      <c r="V45" s="58"/>
      <c r="W45" s="58"/>
      <c r="X45" s="58"/>
      <c r="Y45" s="58"/>
      <c r="Z45" s="58">
        <v>46.56</v>
      </c>
    </row>
    <row r="46" spans="1:26" x14ac:dyDescent="0.3">
      <c r="A46" s="61"/>
      <c r="B46" s="65"/>
      <c r="C46" s="62"/>
      <c r="D46" s="62"/>
      <c r="E46" s="62"/>
      <c r="F46" s="62"/>
      <c r="G46" s="62"/>
      <c r="H46" s="62"/>
      <c r="I46" s="64"/>
      <c r="J46" s="73"/>
      <c r="K46" s="62"/>
      <c r="L46" s="62"/>
      <c r="M46" s="62"/>
      <c r="N46" s="62"/>
      <c r="O46" s="62"/>
      <c r="P46" s="62"/>
      <c r="U46" s="59"/>
      <c r="V46" s="58"/>
      <c r="W46" s="58"/>
      <c r="X46" s="58"/>
      <c r="Y46" s="58"/>
      <c r="Z46" s="58"/>
    </row>
    <row r="47" spans="1:26" x14ac:dyDescent="0.3">
      <c r="A47" s="61"/>
      <c r="B47" s="65"/>
      <c r="C47" s="62"/>
      <c r="D47" s="62"/>
      <c r="E47" s="62"/>
      <c r="F47" s="62"/>
      <c r="G47" s="62"/>
      <c r="H47" s="62"/>
      <c r="I47" s="64"/>
      <c r="J47" s="73"/>
      <c r="K47" s="62"/>
      <c r="L47" s="62"/>
      <c r="M47" s="62"/>
      <c r="N47" s="62"/>
      <c r="O47" s="62"/>
      <c r="P47" s="62"/>
      <c r="U47" s="59"/>
      <c r="V47" s="58"/>
      <c r="W47" s="58"/>
      <c r="X47" s="58"/>
      <c r="Y47" s="58"/>
      <c r="Z47" s="58"/>
    </row>
    <row r="48" spans="1:26" x14ac:dyDescent="0.3">
      <c r="A48" s="61"/>
      <c r="B48" s="65"/>
      <c r="C48" s="62"/>
      <c r="D48" s="62"/>
      <c r="E48" s="62"/>
      <c r="F48" s="62"/>
      <c r="G48" s="62"/>
      <c r="H48" s="62"/>
      <c r="I48" s="64"/>
      <c r="J48" s="73"/>
      <c r="K48" s="62"/>
      <c r="L48" s="62"/>
      <c r="M48" s="62"/>
      <c r="N48" s="62"/>
      <c r="O48" s="62"/>
      <c r="P48" s="62"/>
      <c r="U48" s="59"/>
      <c r="V48" s="58"/>
      <c r="W48" s="58"/>
      <c r="X48" s="58"/>
      <c r="Y48" s="58"/>
      <c r="Z48" s="58"/>
    </row>
    <row r="49" spans="1:26" x14ac:dyDescent="0.3">
      <c r="A49" s="61"/>
      <c r="B49" s="65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U49" s="59"/>
      <c r="V49" s="58"/>
      <c r="W49" s="58"/>
      <c r="X49" s="58"/>
      <c r="Y49" s="58"/>
      <c r="Z49" s="58"/>
    </row>
    <row r="50" spans="1:26" x14ac:dyDescent="0.3">
      <c r="A50" s="61"/>
      <c r="B50" s="65" t="s">
        <v>112</v>
      </c>
      <c r="C50" s="67" t="s">
        <v>90</v>
      </c>
      <c r="D50" s="62" t="s">
        <v>85</v>
      </c>
      <c r="E50" s="62" t="s">
        <v>86</v>
      </c>
      <c r="F50" s="62" t="s">
        <v>87</v>
      </c>
      <c r="G50" s="62" t="s">
        <v>88</v>
      </c>
      <c r="H50" s="62" t="s">
        <v>144</v>
      </c>
      <c r="I50" s="64"/>
      <c r="J50" s="64"/>
      <c r="K50" s="67" t="s">
        <v>90</v>
      </c>
      <c r="L50" s="62" t="s">
        <v>85</v>
      </c>
      <c r="M50" s="62" t="s">
        <v>86</v>
      </c>
      <c r="N50" s="62" t="s">
        <v>87</v>
      </c>
      <c r="O50" s="62" t="s">
        <v>88</v>
      </c>
      <c r="P50" s="62" t="s">
        <v>144</v>
      </c>
      <c r="U50" s="56"/>
      <c r="V50" s="58"/>
      <c r="W50" s="58"/>
      <c r="X50" s="58"/>
      <c r="Y50" s="58"/>
      <c r="Z50" s="58">
        <v>52</v>
      </c>
    </row>
    <row r="51" spans="1:26" x14ac:dyDescent="0.3">
      <c r="A51" s="61">
        <v>688</v>
      </c>
      <c r="B51" s="63" t="s">
        <v>126</v>
      </c>
      <c r="C51" s="64">
        <v>180</v>
      </c>
      <c r="D51" s="64">
        <v>9.67</v>
      </c>
      <c r="E51" s="64">
        <v>10.19</v>
      </c>
      <c r="F51" s="64">
        <v>41.36</v>
      </c>
      <c r="G51" s="64">
        <v>281.3</v>
      </c>
      <c r="H51" s="87">
        <v>6.85</v>
      </c>
      <c r="I51" s="64">
        <v>688</v>
      </c>
      <c r="J51" s="61" t="s">
        <v>126</v>
      </c>
      <c r="K51" s="64">
        <v>250</v>
      </c>
      <c r="L51" s="64">
        <v>10.7</v>
      </c>
      <c r="M51" s="64">
        <v>11.27</v>
      </c>
      <c r="N51" s="64">
        <v>45.96</v>
      </c>
      <c r="O51" s="64">
        <v>311.88</v>
      </c>
      <c r="P51" s="87">
        <v>8.56</v>
      </c>
      <c r="U51" s="57"/>
      <c r="V51" s="58"/>
      <c r="W51" s="58"/>
      <c r="X51" s="58"/>
      <c r="Y51" s="58"/>
      <c r="Z51" s="58">
        <f>SUM(Z42:Z50)</f>
        <v>589.28</v>
      </c>
    </row>
    <row r="52" spans="1:26" x14ac:dyDescent="0.3">
      <c r="A52" s="61"/>
      <c r="B52" s="63" t="s">
        <v>100</v>
      </c>
      <c r="C52" s="64">
        <v>30</v>
      </c>
      <c r="D52" s="64">
        <v>6.08</v>
      </c>
      <c r="E52" s="64">
        <v>0.72</v>
      </c>
      <c r="F52" s="64">
        <v>39.76</v>
      </c>
      <c r="G52" s="64">
        <v>46.56</v>
      </c>
      <c r="H52" s="87">
        <v>2.2999999999999998</v>
      </c>
      <c r="I52" s="64"/>
      <c r="J52" s="63" t="s">
        <v>100</v>
      </c>
      <c r="K52" s="64">
        <v>30</v>
      </c>
      <c r="L52" s="64">
        <v>6.08</v>
      </c>
      <c r="M52" s="64">
        <v>0.72</v>
      </c>
      <c r="N52" s="64">
        <v>39.76</v>
      </c>
      <c r="O52" s="64">
        <v>46.56</v>
      </c>
      <c r="P52" s="87">
        <v>2.2999999999999998</v>
      </c>
      <c r="U52" s="56"/>
      <c r="V52" s="58"/>
      <c r="W52" s="58"/>
      <c r="X52" s="58"/>
      <c r="Y52" s="58"/>
      <c r="Z52" s="58"/>
    </row>
    <row r="53" spans="1:26" x14ac:dyDescent="0.3">
      <c r="A53" s="61">
        <v>14</v>
      </c>
      <c r="B53" s="63" t="s">
        <v>101</v>
      </c>
      <c r="C53" s="64">
        <v>10</v>
      </c>
      <c r="D53" s="64">
        <v>0.06</v>
      </c>
      <c r="E53" s="64">
        <v>8.1999999999999993</v>
      </c>
      <c r="F53" s="64">
        <v>0.1</v>
      </c>
      <c r="G53" s="64">
        <v>75</v>
      </c>
      <c r="H53" s="87">
        <v>6</v>
      </c>
      <c r="I53" s="64">
        <v>14</v>
      </c>
      <c r="J53" s="63" t="s">
        <v>101</v>
      </c>
      <c r="K53" s="64">
        <v>10</v>
      </c>
      <c r="L53" s="64">
        <v>0.06</v>
      </c>
      <c r="M53" s="64">
        <v>8.1999999999999993</v>
      </c>
      <c r="N53" s="64">
        <v>0.1</v>
      </c>
      <c r="O53" s="64">
        <v>75</v>
      </c>
      <c r="P53" s="87">
        <v>6</v>
      </c>
      <c r="V53" s="55"/>
      <c r="W53" s="55"/>
      <c r="X53" s="55"/>
      <c r="Y53" s="55"/>
      <c r="Z53" s="55"/>
    </row>
    <row r="54" spans="1:26" x14ac:dyDescent="0.3">
      <c r="A54" s="61">
        <v>1014</v>
      </c>
      <c r="B54" s="63" t="s">
        <v>128</v>
      </c>
      <c r="C54" s="64">
        <v>200</v>
      </c>
      <c r="D54" s="64">
        <v>0.04</v>
      </c>
      <c r="E54" s="64">
        <v>2</v>
      </c>
      <c r="F54" s="64">
        <v>24.76</v>
      </c>
      <c r="G54" s="64">
        <v>94.2</v>
      </c>
      <c r="H54" s="87">
        <v>6</v>
      </c>
      <c r="I54" s="64"/>
      <c r="J54" s="63" t="s">
        <v>128</v>
      </c>
      <c r="K54" s="64">
        <v>200</v>
      </c>
      <c r="L54" s="64">
        <v>0.04</v>
      </c>
      <c r="M54" s="64">
        <v>2</v>
      </c>
      <c r="N54" s="64">
        <v>24.76</v>
      </c>
      <c r="O54" s="64">
        <v>94.2</v>
      </c>
      <c r="P54" s="87">
        <v>6</v>
      </c>
    </row>
    <row r="55" spans="1:26" x14ac:dyDescent="0.3">
      <c r="A55" s="61"/>
      <c r="B55" s="63" t="s">
        <v>145</v>
      </c>
      <c r="C55" s="64">
        <v>110</v>
      </c>
      <c r="D55" s="64">
        <v>10.199999999999999</v>
      </c>
      <c r="E55" s="64">
        <v>17.96</v>
      </c>
      <c r="F55" s="77">
        <v>1.1200000000000001</v>
      </c>
      <c r="G55" s="64">
        <v>206.67</v>
      </c>
      <c r="H55" s="87">
        <v>43.95</v>
      </c>
      <c r="I55" s="64"/>
      <c r="J55" s="63" t="s">
        <v>127</v>
      </c>
      <c r="K55" s="64">
        <v>110</v>
      </c>
      <c r="L55" s="64">
        <v>12.75</v>
      </c>
      <c r="M55" s="64">
        <v>22.45</v>
      </c>
      <c r="N55" s="64">
        <v>1.4</v>
      </c>
      <c r="O55" s="64">
        <v>258.33999999999997</v>
      </c>
      <c r="P55" s="87">
        <v>43.95</v>
      </c>
    </row>
    <row r="56" spans="1:26" x14ac:dyDescent="0.3">
      <c r="A56" s="61"/>
      <c r="B56" s="63" t="s">
        <v>116</v>
      </c>
      <c r="C56" s="64">
        <v>15</v>
      </c>
      <c r="D56" s="64">
        <v>3.48</v>
      </c>
      <c r="E56" s="64">
        <v>4.43</v>
      </c>
      <c r="F56" s="77">
        <v>0</v>
      </c>
      <c r="G56" s="64">
        <v>54.6</v>
      </c>
      <c r="H56" s="87">
        <v>11.4</v>
      </c>
      <c r="I56" s="64"/>
      <c r="J56" s="63" t="s">
        <v>116</v>
      </c>
      <c r="K56" s="64">
        <v>15</v>
      </c>
      <c r="L56" s="64">
        <v>3.48</v>
      </c>
      <c r="M56" s="64">
        <v>4.43</v>
      </c>
      <c r="N56" s="64">
        <v>0</v>
      </c>
      <c r="O56" s="64">
        <v>54.6</v>
      </c>
      <c r="P56" s="87">
        <v>11.4</v>
      </c>
    </row>
    <row r="57" spans="1:26" x14ac:dyDescent="0.3">
      <c r="A57" s="61"/>
      <c r="B57" s="63"/>
      <c r="C57" s="64"/>
      <c r="D57" s="64"/>
      <c r="E57" s="64"/>
      <c r="F57" s="64"/>
      <c r="G57" s="64"/>
      <c r="H57" s="86"/>
      <c r="I57" s="64"/>
      <c r="J57" s="63" t="s">
        <v>116</v>
      </c>
      <c r="K57" s="64"/>
      <c r="L57" s="64"/>
      <c r="M57" s="64"/>
      <c r="N57" s="64"/>
      <c r="O57" s="64"/>
      <c r="P57" s="86"/>
    </row>
    <row r="58" spans="1:26" x14ac:dyDescent="0.3">
      <c r="A58" s="61"/>
      <c r="B58" s="65" t="s">
        <v>104</v>
      </c>
      <c r="C58" s="62">
        <f t="shared" ref="C58:H58" si="8">SUM(C51:C56)</f>
        <v>545</v>
      </c>
      <c r="D58" s="62">
        <f t="shared" si="8"/>
        <v>29.529999999999998</v>
      </c>
      <c r="E58" s="62">
        <f t="shared" si="8"/>
        <v>43.5</v>
      </c>
      <c r="F58" s="62">
        <f t="shared" si="8"/>
        <v>107.10000000000001</v>
      </c>
      <c r="G58" s="62">
        <f t="shared" si="8"/>
        <v>758.33</v>
      </c>
      <c r="H58" s="87">
        <f t="shared" si="8"/>
        <v>76.5</v>
      </c>
      <c r="I58" s="64"/>
      <c r="J58" s="73" t="s">
        <v>104</v>
      </c>
      <c r="K58" s="62">
        <f t="shared" ref="K58:N58" si="9">SUM(K51:K55)</f>
        <v>600</v>
      </c>
      <c r="L58" s="62">
        <f t="shared" si="9"/>
        <v>29.63</v>
      </c>
      <c r="M58" s="62">
        <f t="shared" si="9"/>
        <v>44.64</v>
      </c>
      <c r="N58" s="62">
        <f t="shared" si="9"/>
        <v>111.98</v>
      </c>
      <c r="O58" s="62">
        <f>SUM(O51:O56)</f>
        <v>840.58</v>
      </c>
      <c r="P58" s="87">
        <f>SUM(P51:P56)</f>
        <v>78.210000000000008</v>
      </c>
    </row>
    <row r="59" spans="1:26" x14ac:dyDescent="0.3">
      <c r="A59" s="60" t="s">
        <v>93</v>
      </c>
      <c r="B59" s="60" t="s">
        <v>94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</row>
    <row r="60" spans="1:26" x14ac:dyDescent="0.3">
      <c r="A60" s="60"/>
      <c r="B60" s="60" t="s">
        <v>95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1:26" x14ac:dyDescent="0.3">
      <c r="A61" s="60"/>
      <c r="B61" s="60" t="s">
        <v>96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</row>
    <row r="62" spans="1:26" x14ac:dyDescent="0.3">
      <c r="A62" s="60"/>
      <c r="B62" s="60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</row>
    <row r="63" spans="1:26" x14ac:dyDescent="0.3">
      <c r="A63" s="60"/>
      <c r="B63" s="68" t="s">
        <v>108</v>
      </c>
      <c r="C63" s="67" t="s">
        <v>90</v>
      </c>
      <c r="D63" s="67" t="s">
        <v>85</v>
      </c>
      <c r="E63" s="67" t="s">
        <v>86</v>
      </c>
      <c r="F63" s="67" t="s">
        <v>87</v>
      </c>
      <c r="G63" s="67" t="s">
        <v>88</v>
      </c>
      <c r="H63" s="67" t="s">
        <v>144</v>
      </c>
      <c r="I63" s="67"/>
      <c r="J63" s="67"/>
      <c r="K63" s="67" t="s">
        <v>90</v>
      </c>
      <c r="L63" s="67" t="s">
        <v>85</v>
      </c>
      <c r="M63" s="67" t="s">
        <v>86</v>
      </c>
      <c r="N63" s="67" t="s">
        <v>87</v>
      </c>
      <c r="O63" s="67" t="s">
        <v>88</v>
      </c>
      <c r="P63" s="67" t="s">
        <v>144</v>
      </c>
    </row>
    <row r="64" spans="1:26" x14ac:dyDescent="0.3">
      <c r="A64" s="60">
        <v>16</v>
      </c>
      <c r="B64" s="63" t="s">
        <v>130</v>
      </c>
      <c r="C64" s="64">
        <v>200</v>
      </c>
      <c r="D64" s="64">
        <v>6.2</v>
      </c>
      <c r="E64" s="64">
        <v>8.6</v>
      </c>
      <c r="F64" s="64">
        <v>42.7</v>
      </c>
      <c r="G64" s="64">
        <v>284.3</v>
      </c>
      <c r="H64" s="87">
        <v>22.64</v>
      </c>
      <c r="I64" s="64">
        <v>16</v>
      </c>
      <c r="J64" s="63" t="s">
        <v>130</v>
      </c>
      <c r="K64" s="64">
        <v>250</v>
      </c>
      <c r="L64" s="64">
        <v>7.75</v>
      </c>
      <c r="M64" s="64">
        <v>10.75</v>
      </c>
      <c r="N64" s="64">
        <v>53.37</v>
      </c>
      <c r="O64" s="64">
        <v>355.37</v>
      </c>
      <c r="P64" s="87">
        <v>25.5</v>
      </c>
    </row>
    <row r="65" spans="1:16" x14ac:dyDescent="0.3">
      <c r="A65" s="60"/>
      <c r="B65" s="63" t="s">
        <v>100</v>
      </c>
      <c r="C65" s="64">
        <v>30</v>
      </c>
      <c r="D65" s="64">
        <v>6.08</v>
      </c>
      <c r="E65" s="64">
        <v>0.72</v>
      </c>
      <c r="F65" s="64">
        <v>39.76</v>
      </c>
      <c r="G65" s="64">
        <v>46.56</v>
      </c>
      <c r="H65" s="87">
        <v>2.2999999999999998</v>
      </c>
      <c r="I65" s="64"/>
      <c r="J65" s="63" t="s">
        <v>101</v>
      </c>
      <c r="K65" s="64">
        <v>10</v>
      </c>
      <c r="L65" s="64">
        <v>0.06</v>
      </c>
      <c r="M65" s="64">
        <v>8.1999999999999993</v>
      </c>
      <c r="N65" s="64">
        <v>0.1</v>
      </c>
      <c r="O65" s="64">
        <v>72</v>
      </c>
      <c r="P65" s="87">
        <v>6</v>
      </c>
    </row>
    <row r="66" spans="1:16" x14ac:dyDescent="0.3">
      <c r="A66" s="60">
        <v>14</v>
      </c>
      <c r="B66" s="63" t="s">
        <v>101</v>
      </c>
      <c r="C66" s="64">
        <v>10</v>
      </c>
      <c r="D66" s="64">
        <v>0.06</v>
      </c>
      <c r="E66" s="64">
        <v>8.1999999999999993</v>
      </c>
      <c r="F66" s="77">
        <v>0.1</v>
      </c>
      <c r="G66" s="64">
        <v>75</v>
      </c>
      <c r="H66" s="87">
        <v>6</v>
      </c>
      <c r="I66" s="64"/>
      <c r="J66" s="63" t="s">
        <v>100</v>
      </c>
      <c r="K66" s="63">
        <v>30</v>
      </c>
      <c r="L66" s="64">
        <v>6.08</v>
      </c>
      <c r="M66" s="64">
        <v>0.72</v>
      </c>
      <c r="N66" s="64">
        <v>39.76</v>
      </c>
      <c r="O66" s="64">
        <v>46.56</v>
      </c>
      <c r="P66" s="87">
        <v>2.2999999999999998</v>
      </c>
    </row>
    <row r="67" spans="1:16" x14ac:dyDescent="0.3">
      <c r="A67" s="61">
        <v>943</v>
      </c>
      <c r="B67" s="63" t="s">
        <v>131</v>
      </c>
      <c r="C67" s="64">
        <v>200</v>
      </c>
      <c r="D67" s="64">
        <v>0.2</v>
      </c>
      <c r="E67" s="64">
        <v>0</v>
      </c>
      <c r="F67" s="64">
        <v>14</v>
      </c>
      <c r="G67" s="64">
        <v>28</v>
      </c>
      <c r="H67" s="87">
        <v>12.39</v>
      </c>
      <c r="I67" s="64">
        <v>943</v>
      </c>
      <c r="J67" s="63" t="s">
        <v>131</v>
      </c>
      <c r="K67" s="64">
        <v>200</v>
      </c>
      <c r="L67" s="64">
        <v>0.2</v>
      </c>
      <c r="M67" s="64">
        <v>0</v>
      </c>
      <c r="N67" s="64">
        <v>14</v>
      </c>
      <c r="O67" s="64">
        <v>28</v>
      </c>
      <c r="P67" s="87">
        <v>12.39</v>
      </c>
    </row>
    <row r="68" spans="1:16" x14ac:dyDescent="0.3">
      <c r="A68" s="61"/>
      <c r="B68" s="63" t="s">
        <v>121</v>
      </c>
      <c r="C68" s="64">
        <v>200</v>
      </c>
      <c r="D68" s="64">
        <v>1.3</v>
      </c>
      <c r="E68" s="64">
        <v>0.2</v>
      </c>
      <c r="F68" s="64">
        <v>13.7</v>
      </c>
      <c r="G68" s="64">
        <v>62.4</v>
      </c>
      <c r="H68" s="87">
        <v>31</v>
      </c>
      <c r="I68" s="64"/>
      <c r="J68" s="82" t="s">
        <v>121</v>
      </c>
      <c r="K68" s="64">
        <v>200</v>
      </c>
      <c r="L68" s="64">
        <v>0.3</v>
      </c>
      <c r="M68" s="64">
        <v>0.2</v>
      </c>
      <c r="N68" s="64">
        <v>13.7</v>
      </c>
      <c r="O68" s="64">
        <v>62.4</v>
      </c>
      <c r="P68" s="87">
        <v>31</v>
      </c>
    </row>
    <row r="69" spans="1:16" x14ac:dyDescent="0.3">
      <c r="A69" s="61"/>
      <c r="B69" s="63"/>
      <c r="C69" s="64"/>
      <c r="D69" s="64"/>
      <c r="E69" s="64"/>
      <c r="F69" s="64"/>
      <c r="G69" s="64"/>
      <c r="H69" s="87"/>
      <c r="I69" s="64"/>
      <c r="J69" s="63"/>
      <c r="K69" s="64"/>
      <c r="L69" s="64"/>
      <c r="M69" s="64"/>
      <c r="N69" s="64"/>
      <c r="O69" s="64"/>
      <c r="P69" s="87"/>
    </row>
    <row r="70" spans="1:16" x14ac:dyDescent="0.3">
      <c r="A70" s="61"/>
      <c r="B70" s="65" t="s">
        <v>104</v>
      </c>
      <c r="C70" s="62">
        <f t="shared" ref="C70:H70" si="10">SUM(C64:C68)</f>
        <v>640</v>
      </c>
      <c r="D70" s="62">
        <f t="shared" si="10"/>
        <v>13.840000000000002</v>
      </c>
      <c r="E70" s="62">
        <f t="shared" si="10"/>
        <v>17.72</v>
      </c>
      <c r="F70" s="62">
        <f t="shared" si="10"/>
        <v>110.26</v>
      </c>
      <c r="G70" s="62">
        <f t="shared" si="10"/>
        <v>496.26</v>
      </c>
      <c r="H70" s="87">
        <f t="shared" si="10"/>
        <v>74.33</v>
      </c>
      <c r="I70" s="64"/>
      <c r="J70" s="83" t="s">
        <v>104</v>
      </c>
      <c r="K70" s="62">
        <f t="shared" ref="K70:P70" si="11">SUM(K64:K68)</f>
        <v>690</v>
      </c>
      <c r="L70" s="62">
        <f t="shared" si="11"/>
        <v>14.39</v>
      </c>
      <c r="M70" s="62">
        <f t="shared" si="11"/>
        <v>19.869999999999997</v>
      </c>
      <c r="N70" s="62">
        <f t="shared" si="11"/>
        <v>120.92999999999999</v>
      </c>
      <c r="O70" s="62">
        <f t="shared" si="11"/>
        <v>564.33000000000004</v>
      </c>
      <c r="P70" s="87">
        <f t="shared" si="11"/>
        <v>77.19</v>
      </c>
    </row>
    <row r="71" spans="1:16" x14ac:dyDescent="0.3">
      <c r="A71" s="61"/>
      <c r="J71" s="64"/>
      <c r="K71" s="64"/>
      <c r="L71" s="64"/>
      <c r="M71" s="64"/>
      <c r="N71" s="64"/>
      <c r="O71" s="64"/>
      <c r="P71" s="86"/>
    </row>
    <row r="72" spans="1:16" x14ac:dyDescent="0.3">
      <c r="A72" s="60"/>
      <c r="B72" s="68" t="s">
        <v>109</v>
      </c>
      <c r="C72" s="67" t="s">
        <v>90</v>
      </c>
      <c r="D72" s="67" t="s">
        <v>85</v>
      </c>
      <c r="E72" s="67" t="s">
        <v>86</v>
      </c>
      <c r="F72" s="67" t="s">
        <v>87</v>
      </c>
      <c r="G72" s="67" t="s">
        <v>88</v>
      </c>
      <c r="H72" s="67" t="s">
        <v>144</v>
      </c>
      <c r="I72" s="67"/>
      <c r="J72" s="67"/>
      <c r="K72" s="67" t="s">
        <v>90</v>
      </c>
      <c r="L72" s="67" t="s">
        <v>85</v>
      </c>
      <c r="M72" s="67" t="s">
        <v>86</v>
      </c>
      <c r="N72" s="67" t="s">
        <v>87</v>
      </c>
      <c r="O72" s="67" t="s">
        <v>88</v>
      </c>
      <c r="P72" s="67" t="s">
        <v>144</v>
      </c>
    </row>
    <row r="73" spans="1:16" x14ac:dyDescent="0.3">
      <c r="A73" s="60">
        <v>201</v>
      </c>
      <c r="B73" s="63" t="s">
        <v>132</v>
      </c>
      <c r="C73" s="64">
        <v>200</v>
      </c>
      <c r="D73" s="64">
        <v>4.79</v>
      </c>
      <c r="E73" s="64">
        <v>6.03</v>
      </c>
      <c r="F73" s="64">
        <v>12.42</v>
      </c>
      <c r="G73" s="64">
        <v>118.62</v>
      </c>
      <c r="H73" s="88">
        <v>19.82</v>
      </c>
      <c r="I73" s="60">
        <v>201</v>
      </c>
      <c r="J73" s="63" t="s">
        <v>132</v>
      </c>
      <c r="K73" s="64">
        <v>250</v>
      </c>
      <c r="L73" s="64">
        <v>5.99</v>
      </c>
      <c r="M73" s="64">
        <v>7.54</v>
      </c>
      <c r="N73" s="64">
        <v>15.53</v>
      </c>
      <c r="O73" s="64">
        <v>148.28</v>
      </c>
      <c r="P73" s="87">
        <v>23.99</v>
      </c>
    </row>
    <row r="74" spans="1:16" x14ac:dyDescent="0.3">
      <c r="A74" s="60"/>
      <c r="B74" s="63" t="s">
        <v>100</v>
      </c>
      <c r="C74" s="64">
        <v>30</v>
      </c>
      <c r="D74" s="64">
        <v>6.08</v>
      </c>
      <c r="E74" s="64">
        <v>0.72</v>
      </c>
      <c r="F74" s="64">
        <v>39.76</v>
      </c>
      <c r="G74" s="64">
        <v>46.56</v>
      </c>
      <c r="H74" s="87">
        <v>2.2999999999999998</v>
      </c>
      <c r="I74" s="64"/>
      <c r="J74" s="63" t="s">
        <v>100</v>
      </c>
      <c r="K74" s="64">
        <v>30</v>
      </c>
      <c r="L74" s="64">
        <v>6.08</v>
      </c>
      <c r="M74" s="64">
        <v>0.72</v>
      </c>
      <c r="N74" s="64">
        <v>39.76</v>
      </c>
      <c r="O74" s="64">
        <v>46.56</v>
      </c>
      <c r="P74" s="87">
        <v>2.2999999999999998</v>
      </c>
    </row>
    <row r="75" spans="1:16" x14ac:dyDescent="0.3">
      <c r="A75" s="61"/>
      <c r="B75" s="63" t="s">
        <v>116</v>
      </c>
      <c r="C75" s="64">
        <v>15</v>
      </c>
      <c r="D75" s="64">
        <v>3.48</v>
      </c>
      <c r="E75" s="64">
        <v>4.43</v>
      </c>
      <c r="F75" s="64">
        <v>0</v>
      </c>
      <c r="G75" s="64">
        <v>54.6</v>
      </c>
      <c r="H75" s="87">
        <v>11.4</v>
      </c>
      <c r="I75" s="64"/>
      <c r="J75" s="63" t="s">
        <v>116</v>
      </c>
      <c r="K75" s="64">
        <v>15</v>
      </c>
      <c r="L75" s="64">
        <v>3.48</v>
      </c>
      <c r="M75" s="64">
        <v>4.43</v>
      </c>
      <c r="N75" s="64">
        <v>0</v>
      </c>
      <c r="O75" s="64">
        <v>54.6</v>
      </c>
      <c r="P75" s="87">
        <v>11.4</v>
      </c>
    </row>
    <row r="76" spans="1:16" x14ac:dyDescent="0.3">
      <c r="A76" s="61">
        <v>943</v>
      </c>
      <c r="B76" s="63" t="s">
        <v>103</v>
      </c>
      <c r="C76" s="64">
        <v>200</v>
      </c>
      <c r="D76" s="64">
        <v>0.1</v>
      </c>
      <c r="E76" s="64"/>
      <c r="F76" s="64">
        <v>15</v>
      </c>
      <c r="G76" s="64">
        <v>52</v>
      </c>
      <c r="H76" s="87">
        <v>1.95</v>
      </c>
      <c r="I76" s="64">
        <v>943</v>
      </c>
      <c r="J76" s="63" t="s">
        <v>103</v>
      </c>
      <c r="K76" s="64">
        <v>200</v>
      </c>
      <c r="L76" s="64">
        <v>0.1</v>
      </c>
      <c r="M76" s="64"/>
      <c r="N76" s="64">
        <v>14</v>
      </c>
      <c r="O76" s="64">
        <v>28</v>
      </c>
      <c r="P76" s="87">
        <v>1.95</v>
      </c>
    </row>
    <row r="77" spans="1:16" x14ac:dyDescent="0.3">
      <c r="A77" s="60"/>
      <c r="B77" s="63" t="s">
        <v>147</v>
      </c>
      <c r="C77" s="64">
        <v>10</v>
      </c>
      <c r="D77" s="64">
        <v>0.06</v>
      </c>
      <c r="E77" s="64">
        <v>80.2</v>
      </c>
      <c r="F77" s="77">
        <v>0.1</v>
      </c>
      <c r="G77" s="64">
        <v>75</v>
      </c>
      <c r="H77" s="87">
        <v>6</v>
      </c>
      <c r="I77" s="64"/>
      <c r="J77" s="63" t="s">
        <v>101</v>
      </c>
      <c r="K77" s="64">
        <v>10</v>
      </c>
      <c r="L77" s="64">
        <v>0.06</v>
      </c>
      <c r="M77" s="64">
        <v>8.1999999999999993</v>
      </c>
      <c r="N77" s="64">
        <v>0.1</v>
      </c>
      <c r="O77" s="64">
        <v>75</v>
      </c>
      <c r="P77" s="87">
        <v>6</v>
      </c>
    </row>
    <row r="78" spans="1:16" x14ac:dyDescent="0.3">
      <c r="A78" s="60"/>
      <c r="B78" s="63" t="s">
        <v>146</v>
      </c>
      <c r="C78" s="64">
        <v>200</v>
      </c>
      <c r="D78" s="64">
        <v>10</v>
      </c>
      <c r="E78" s="64">
        <v>5</v>
      </c>
      <c r="F78" s="64">
        <v>7</v>
      </c>
      <c r="G78" s="64">
        <v>108</v>
      </c>
      <c r="H78" s="87">
        <v>23.2</v>
      </c>
      <c r="I78" s="64"/>
      <c r="J78" s="63"/>
      <c r="K78" s="64">
        <v>200</v>
      </c>
      <c r="L78" s="64">
        <v>10</v>
      </c>
      <c r="M78" s="64">
        <v>5</v>
      </c>
      <c r="N78" s="77">
        <v>7</v>
      </c>
      <c r="O78" s="64">
        <v>108</v>
      </c>
      <c r="P78" s="87"/>
    </row>
    <row r="79" spans="1:16" x14ac:dyDescent="0.3">
      <c r="A79" s="60"/>
      <c r="B79" s="63"/>
      <c r="C79" s="64"/>
      <c r="D79" s="64"/>
      <c r="E79" s="64"/>
      <c r="F79" s="64"/>
      <c r="G79" s="64"/>
      <c r="H79" s="87"/>
      <c r="I79" s="64"/>
      <c r="J79" s="64"/>
      <c r="K79" s="64"/>
      <c r="L79" s="64"/>
      <c r="M79" s="64"/>
      <c r="N79" s="64"/>
      <c r="O79" s="64"/>
      <c r="P79" s="87"/>
    </row>
    <row r="80" spans="1:16" x14ac:dyDescent="0.3">
      <c r="A80" s="60"/>
      <c r="B80" s="68" t="s">
        <v>89</v>
      </c>
      <c r="C80" s="67">
        <f>C73+C74+C75+C76+C77+C78+C79</f>
        <v>655</v>
      </c>
      <c r="D80" s="67">
        <f>SUM(D73:D78)</f>
        <v>24.51</v>
      </c>
      <c r="E80" s="67">
        <f t="shared" ref="E80:G80" si="12">E73+E74+E75+E76+E77+E78+E79</f>
        <v>96.38</v>
      </c>
      <c r="F80" s="67">
        <f t="shared" si="12"/>
        <v>74.28</v>
      </c>
      <c r="G80" s="67">
        <f t="shared" si="12"/>
        <v>454.78</v>
      </c>
      <c r="H80" s="89">
        <f>SUM(H73:H78)</f>
        <v>64.67</v>
      </c>
      <c r="I80" s="66"/>
      <c r="J80" s="67" t="s">
        <v>104</v>
      </c>
      <c r="K80" s="67">
        <v>505</v>
      </c>
      <c r="L80" s="67">
        <f>SUM(L73:L78)</f>
        <v>25.71</v>
      </c>
      <c r="M80" s="67">
        <f>SUM(M73:M78)</f>
        <v>25.89</v>
      </c>
      <c r="N80" s="67">
        <f t="shared" ref="N80" si="13">N73+N74+N75+N76+N77</f>
        <v>69.389999999999986</v>
      </c>
      <c r="O80" s="67">
        <f>SUM(O73:O78)</f>
        <v>460.44</v>
      </c>
      <c r="P80" s="89">
        <f>SUM(P73:P78)</f>
        <v>45.64</v>
      </c>
    </row>
    <row r="81" spans="1:17" x14ac:dyDescent="0.3">
      <c r="A81" s="60"/>
      <c r="B81" s="68"/>
      <c r="C81" s="67"/>
      <c r="D81" s="67"/>
      <c r="E81" s="67"/>
      <c r="F81" s="67"/>
      <c r="G81" s="67"/>
      <c r="H81" s="66"/>
      <c r="I81" s="66"/>
      <c r="J81" s="66"/>
      <c r="K81" s="66"/>
      <c r="L81" s="66"/>
      <c r="M81" s="66"/>
      <c r="N81" s="66"/>
      <c r="O81" s="66"/>
      <c r="P81" s="66"/>
    </row>
    <row r="82" spans="1:17" x14ac:dyDescent="0.3">
      <c r="A82" s="60"/>
      <c r="B82" s="68" t="s">
        <v>110</v>
      </c>
      <c r="C82" s="67" t="s">
        <v>90</v>
      </c>
      <c r="D82" s="67" t="s">
        <v>85</v>
      </c>
      <c r="E82" s="67" t="s">
        <v>86</v>
      </c>
      <c r="F82" s="67" t="s">
        <v>87</v>
      </c>
      <c r="G82" s="67" t="s">
        <v>88</v>
      </c>
      <c r="H82" s="67" t="s">
        <v>144</v>
      </c>
      <c r="I82" s="67"/>
      <c r="J82" s="67"/>
      <c r="K82" s="67" t="s">
        <v>90</v>
      </c>
      <c r="L82" s="67" t="s">
        <v>85</v>
      </c>
      <c r="M82" s="67" t="s">
        <v>86</v>
      </c>
      <c r="N82" s="67" t="s">
        <v>87</v>
      </c>
      <c r="O82" s="67" t="s">
        <v>88</v>
      </c>
      <c r="P82" s="67" t="s">
        <v>144</v>
      </c>
    </row>
    <row r="83" spans="1:17" x14ac:dyDescent="0.3">
      <c r="A83" s="61">
        <v>688</v>
      </c>
      <c r="B83" s="63" t="s">
        <v>126</v>
      </c>
      <c r="C83" s="64">
        <v>180</v>
      </c>
      <c r="D83" s="64">
        <v>6.62</v>
      </c>
      <c r="E83" s="64">
        <v>5.42</v>
      </c>
      <c r="F83" s="64">
        <v>31.73</v>
      </c>
      <c r="G83" s="64">
        <v>202.14</v>
      </c>
      <c r="H83" s="87">
        <v>6.85</v>
      </c>
      <c r="I83" s="61">
        <v>688</v>
      </c>
      <c r="J83" s="63" t="s">
        <v>126</v>
      </c>
      <c r="K83" s="64">
        <v>200</v>
      </c>
      <c r="L83" s="64">
        <v>7.36</v>
      </c>
      <c r="M83" s="64">
        <v>6.02</v>
      </c>
      <c r="N83" s="64">
        <v>35.26</v>
      </c>
      <c r="O83" s="64">
        <v>224.6</v>
      </c>
      <c r="P83" s="87">
        <v>8.56</v>
      </c>
    </row>
    <row r="84" spans="1:17" x14ac:dyDescent="0.3">
      <c r="A84" s="60">
        <v>591</v>
      </c>
      <c r="B84" s="63" t="s">
        <v>148</v>
      </c>
      <c r="C84" s="64">
        <v>80</v>
      </c>
      <c r="D84" s="64">
        <v>19.72</v>
      </c>
      <c r="E84" s="64">
        <v>17.89</v>
      </c>
      <c r="F84" s="64">
        <v>4.76</v>
      </c>
      <c r="G84" s="64">
        <v>168.2</v>
      </c>
      <c r="H84" s="88">
        <v>64.099999999999994</v>
      </c>
      <c r="I84" s="60">
        <v>591</v>
      </c>
      <c r="J84" s="63" t="s">
        <v>148</v>
      </c>
      <c r="K84" s="64">
        <v>100</v>
      </c>
      <c r="L84" s="64">
        <v>23.8</v>
      </c>
      <c r="M84" s="64">
        <v>19.52</v>
      </c>
      <c r="N84" s="64">
        <v>5.74</v>
      </c>
      <c r="O84" s="64">
        <v>203</v>
      </c>
      <c r="P84" s="87">
        <v>71.2</v>
      </c>
    </row>
    <row r="85" spans="1:17" x14ac:dyDescent="0.3">
      <c r="A85" s="61">
        <v>14</v>
      </c>
      <c r="B85" s="63" t="s">
        <v>83</v>
      </c>
      <c r="C85" s="64">
        <v>30</v>
      </c>
      <c r="D85" s="64">
        <v>6.08</v>
      </c>
      <c r="E85" s="64">
        <v>0.72</v>
      </c>
      <c r="F85" s="64">
        <v>39.76</v>
      </c>
      <c r="G85" s="64">
        <v>46.56</v>
      </c>
      <c r="H85" s="87">
        <v>2.2999999999999998</v>
      </c>
      <c r="I85" s="61">
        <v>14</v>
      </c>
      <c r="J85" s="63" t="s">
        <v>83</v>
      </c>
      <c r="K85" s="64">
        <v>30</v>
      </c>
      <c r="L85" s="64">
        <v>6.08</v>
      </c>
      <c r="M85" s="64">
        <v>0.72</v>
      </c>
      <c r="N85" s="64">
        <v>39.76</v>
      </c>
      <c r="O85" s="64">
        <v>46.56</v>
      </c>
      <c r="P85" s="87">
        <v>2.2999999999999998</v>
      </c>
    </row>
    <row r="86" spans="1:17" x14ac:dyDescent="0.3">
      <c r="A86" s="60"/>
      <c r="B86" s="61" t="s">
        <v>116</v>
      </c>
      <c r="C86" s="64">
        <v>15</v>
      </c>
      <c r="D86" s="64">
        <v>3.48</v>
      </c>
      <c r="E86" s="64">
        <v>4.43</v>
      </c>
      <c r="F86" s="64">
        <v>0</v>
      </c>
      <c r="G86" s="64">
        <v>54.6</v>
      </c>
      <c r="H86" s="88">
        <v>11.4</v>
      </c>
      <c r="I86" s="60"/>
      <c r="J86" s="63" t="s">
        <v>116</v>
      </c>
      <c r="K86" s="64">
        <v>15</v>
      </c>
      <c r="L86" s="64">
        <v>3.48</v>
      </c>
      <c r="M86" s="64">
        <v>4.43</v>
      </c>
      <c r="N86" s="64">
        <v>0</v>
      </c>
      <c r="O86" s="64">
        <v>54.6</v>
      </c>
      <c r="P86" s="87">
        <v>11.4</v>
      </c>
    </row>
    <row r="87" spans="1:17" x14ac:dyDescent="0.3">
      <c r="A87" s="60">
        <v>959</v>
      </c>
      <c r="B87" s="63" t="s">
        <v>103</v>
      </c>
      <c r="C87" s="64">
        <v>200</v>
      </c>
      <c r="D87" s="64">
        <v>0.1</v>
      </c>
      <c r="E87" s="64">
        <v>0</v>
      </c>
      <c r="F87" s="64">
        <v>15</v>
      </c>
      <c r="G87" s="64">
        <v>52</v>
      </c>
      <c r="H87" s="88">
        <v>1.95</v>
      </c>
      <c r="I87" s="60">
        <v>959</v>
      </c>
      <c r="J87" s="63" t="s">
        <v>103</v>
      </c>
      <c r="K87" s="64">
        <v>200</v>
      </c>
      <c r="L87" s="64">
        <v>0.1</v>
      </c>
      <c r="M87" s="64">
        <v>0</v>
      </c>
      <c r="N87" s="64">
        <v>14</v>
      </c>
      <c r="O87" s="64">
        <v>28</v>
      </c>
      <c r="P87" s="87">
        <v>1.95</v>
      </c>
    </row>
    <row r="88" spans="1:17" x14ac:dyDescent="0.3">
      <c r="A88" s="60"/>
      <c r="B88" s="63"/>
      <c r="C88" s="64"/>
      <c r="D88" s="64"/>
      <c r="E88" s="64"/>
      <c r="F88" s="64"/>
      <c r="G88" s="64"/>
      <c r="H88" s="87"/>
      <c r="I88" s="64"/>
      <c r="J88" s="64"/>
      <c r="K88" s="64"/>
      <c r="L88" s="64"/>
      <c r="M88" s="64"/>
      <c r="N88" s="64"/>
      <c r="O88" s="64"/>
      <c r="P88" s="87"/>
    </row>
    <row r="89" spans="1:17" x14ac:dyDescent="0.3">
      <c r="A89" s="60"/>
      <c r="B89" s="68" t="s">
        <v>104</v>
      </c>
      <c r="C89" s="67">
        <f t="shared" ref="C89:H89" si="14">SUM(C83:C87)</f>
        <v>505</v>
      </c>
      <c r="D89" s="67">
        <f t="shared" si="14"/>
        <v>36</v>
      </c>
      <c r="E89" s="67">
        <f t="shared" si="14"/>
        <v>28.46</v>
      </c>
      <c r="F89" s="67">
        <f t="shared" si="14"/>
        <v>91.25</v>
      </c>
      <c r="G89" s="67">
        <f t="shared" si="14"/>
        <v>523.5</v>
      </c>
      <c r="H89" s="89">
        <f t="shared" si="14"/>
        <v>86.6</v>
      </c>
      <c r="I89" s="66"/>
      <c r="J89" s="72" t="s">
        <v>104</v>
      </c>
      <c r="K89" s="67">
        <f>SUM(K83:K87)</f>
        <v>545</v>
      </c>
      <c r="L89" s="67">
        <f>SUM(L83:L87)</f>
        <v>40.82</v>
      </c>
      <c r="M89" s="67">
        <f>SUM(M83:M88)</f>
        <v>30.689999999999998</v>
      </c>
      <c r="N89" s="67">
        <f>SUM(N83:N88)</f>
        <v>94.759999999999991</v>
      </c>
      <c r="O89" s="67">
        <f>SUM(O83:O88)</f>
        <v>556.76</v>
      </c>
      <c r="P89" s="89">
        <f>SUM(P83:P87)</f>
        <v>95.410000000000011</v>
      </c>
    </row>
    <row r="90" spans="1:17" x14ac:dyDescent="0.3">
      <c r="A90" s="60"/>
      <c r="B90" s="68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</row>
    <row r="91" spans="1:17" x14ac:dyDescent="0.3">
      <c r="A91" s="60"/>
      <c r="B91" s="69"/>
      <c r="C91" s="66"/>
      <c r="D91" s="66"/>
      <c r="E91" s="66"/>
      <c r="F91" s="66"/>
      <c r="G91" s="66"/>
      <c r="H91" s="66"/>
      <c r="I91" s="66"/>
      <c r="J91" s="66"/>
      <c r="K91" s="66"/>
      <c r="M91" s="66"/>
      <c r="N91" s="66"/>
      <c r="O91" s="66"/>
      <c r="P91" s="66"/>
    </row>
    <row r="92" spans="1:17" x14ac:dyDescent="0.3">
      <c r="A92" s="60"/>
      <c r="B92" s="68" t="s">
        <v>111</v>
      </c>
      <c r="C92" s="67" t="s">
        <v>90</v>
      </c>
      <c r="D92" s="67" t="s">
        <v>85</v>
      </c>
      <c r="E92" s="67" t="s">
        <v>86</v>
      </c>
      <c r="F92" s="67" t="s">
        <v>87</v>
      </c>
      <c r="G92" s="67" t="s">
        <v>88</v>
      </c>
      <c r="H92" s="67" t="s">
        <v>144</v>
      </c>
      <c r="I92" s="67"/>
      <c r="J92" s="67"/>
      <c r="K92" s="67" t="s">
        <v>90</v>
      </c>
      <c r="L92" s="67" t="s">
        <v>85</v>
      </c>
      <c r="M92" s="67" t="s">
        <v>86</v>
      </c>
      <c r="N92" s="67" t="s">
        <v>87</v>
      </c>
      <c r="O92" s="67" t="s">
        <v>88</v>
      </c>
      <c r="P92" s="67" t="s">
        <v>144</v>
      </c>
    </row>
    <row r="93" spans="1:17" x14ac:dyDescent="0.3">
      <c r="A93" s="60">
        <v>682</v>
      </c>
      <c r="B93" s="63" t="s">
        <v>133</v>
      </c>
      <c r="C93" s="64">
        <v>150</v>
      </c>
      <c r="D93" s="64">
        <v>8.73</v>
      </c>
      <c r="E93" s="64">
        <v>14.61</v>
      </c>
      <c r="F93" s="64">
        <v>75</v>
      </c>
      <c r="G93" s="64">
        <v>447.7</v>
      </c>
      <c r="H93" s="87">
        <v>10.52</v>
      </c>
      <c r="I93" s="64">
        <v>682</v>
      </c>
      <c r="J93" s="63" t="s">
        <v>133</v>
      </c>
      <c r="K93" s="64">
        <v>200</v>
      </c>
      <c r="L93" s="64">
        <v>11.64</v>
      </c>
      <c r="M93" s="64">
        <v>19.48</v>
      </c>
      <c r="N93" s="64">
        <v>100</v>
      </c>
      <c r="O93" s="64">
        <v>596.9</v>
      </c>
      <c r="P93" s="87">
        <v>14.02</v>
      </c>
    </row>
    <row r="94" spans="1:17" x14ac:dyDescent="0.3">
      <c r="A94" s="60">
        <v>244</v>
      </c>
      <c r="B94" s="70" t="s">
        <v>134</v>
      </c>
      <c r="C94" s="66">
        <v>90</v>
      </c>
      <c r="D94" s="66">
        <v>6.12</v>
      </c>
      <c r="E94" s="66">
        <v>0.81</v>
      </c>
      <c r="F94" s="66">
        <v>2.54</v>
      </c>
      <c r="G94" s="66">
        <v>42</v>
      </c>
      <c r="H94" s="89">
        <v>52.53</v>
      </c>
      <c r="I94" s="66">
        <v>244</v>
      </c>
      <c r="J94" s="70" t="s">
        <v>134</v>
      </c>
      <c r="K94" s="66">
        <v>90</v>
      </c>
      <c r="L94" s="66">
        <v>6.12</v>
      </c>
      <c r="M94" s="66">
        <v>0.81</v>
      </c>
      <c r="N94" s="66">
        <v>2.54</v>
      </c>
      <c r="O94" s="66">
        <v>42</v>
      </c>
      <c r="P94" s="89">
        <v>52.53</v>
      </c>
    </row>
    <row r="95" spans="1:17" x14ac:dyDescent="0.3">
      <c r="A95" s="60">
        <v>14</v>
      </c>
      <c r="B95" s="63" t="s">
        <v>117</v>
      </c>
      <c r="C95" s="64">
        <v>10</v>
      </c>
      <c r="D95" s="64">
        <v>0.06</v>
      </c>
      <c r="E95" s="64">
        <v>8.1999999999999993</v>
      </c>
      <c r="F95" s="64">
        <v>0.1</v>
      </c>
      <c r="G95" s="64">
        <v>75</v>
      </c>
      <c r="H95" s="87">
        <v>6</v>
      </c>
      <c r="I95" s="64"/>
      <c r="J95" s="63" t="s">
        <v>100</v>
      </c>
      <c r="K95" s="64">
        <v>30</v>
      </c>
      <c r="L95" s="64">
        <v>6.08</v>
      </c>
      <c r="M95" s="64">
        <v>0.72</v>
      </c>
      <c r="N95" s="64">
        <v>39.76</v>
      </c>
      <c r="O95" s="64">
        <v>46.56</v>
      </c>
      <c r="P95" s="87">
        <v>2.2999999999999998</v>
      </c>
    </row>
    <row r="96" spans="1:17" x14ac:dyDescent="0.3">
      <c r="A96" s="61"/>
      <c r="B96" s="63" t="s">
        <v>83</v>
      </c>
      <c r="C96" s="64">
        <v>30</v>
      </c>
      <c r="D96" s="64">
        <v>6.08</v>
      </c>
      <c r="E96" s="64">
        <v>0.72</v>
      </c>
      <c r="F96" s="64">
        <v>39.76</v>
      </c>
      <c r="G96" s="64">
        <v>46.56</v>
      </c>
      <c r="H96" s="87">
        <v>2.2999999999999998</v>
      </c>
      <c r="I96" s="64"/>
      <c r="J96" s="63" t="s">
        <v>116</v>
      </c>
      <c r="K96" s="64">
        <v>15</v>
      </c>
      <c r="L96" s="64">
        <v>3</v>
      </c>
      <c r="M96" s="64">
        <v>4.43</v>
      </c>
      <c r="N96" s="64">
        <v>0</v>
      </c>
      <c r="O96" s="64">
        <v>54.6</v>
      </c>
      <c r="P96" s="87">
        <v>11.4</v>
      </c>
      <c r="Q96" s="64"/>
    </row>
    <row r="97" spans="1:16" x14ac:dyDescent="0.3">
      <c r="A97" s="61"/>
      <c r="B97" s="63" t="s">
        <v>116</v>
      </c>
      <c r="C97" s="64">
        <v>15</v>
      </c>
      <c r="D97" s="64">
        <v>3.48</v>
      </c>
      <c r="E97" s="64">
        <v>4.43</v>
      </c>
      <c r="F97" s="64">
        <v>0</v>
      </c>
      <c r="G97" s="64">
        <v>54.6</v>
      </c>
      <c r="H97" s="87">
        <v>11.4</v>
      </c>
      <c r="I97" s="64"/>
      <c r="J97" s="64" t="s">
        <v>101</v>
      </c>
      <c r="K97" s="64">
        <v>10</v>
      </c>
      <c r="L97" s="64">
        <v>0.06</v>
      </c>
      <c r="M97" s="64">
        <v>8.1999999999999993</v>
      </c>
      <c r="N97" s="64">
        <v>0.1</v>
      </c>
      <c r="O97" s="64">
        <v>75</v>
      </c>
      <c r="P97" s="87">
        <v>6</v>
      </c>
    </row>
    <row r="98" spans="1:16" x14ac:dyDescent="0.3">
      <c r="A98" s="78"/>
      <c r="B98" s="63" t="s">
        <v>135</v>
      </c>
      <c r="C98" s="64">
        <v>200</v>
      </c>
      <c r="D98" s="64">
        <v>0.04</v>
      </c>
      <c r="E98" s="64">
        <v>2</v>
      </c>
      <c r="F98" s="64">
        <v>24.76</v>
      </c>
      <c r="G98" s="64">
        <v>94.2</v>
      </c>
      <c r="H98" s="87">
        <v>6</v>
      </c>
      <c r="I98" s="64"/>
      <c r="J98" s="64" t="s">
        <v>135</v>
      </c>
      <c r="K98" s="64">
        <v>200</v>
      </c>
      <c r="L98" s="64">
        <v>0.04</v>
      </c>
      <c r="M98" s="64">
        <v>2</v>
      </c>
      <c r="N98" s="64">
        <v>24.76</v>
      </c>
      <c r="O98" s="64">
        <v>94.2</v>
      </c>
      <c r="P98" s="87">
        <v>6</v>
      </c>
    </row>
    <row r="99" spans="1:16" x14ac:dyDescent="0.3">
      <c r="A99" s="60"/>
      <c r="B99" s="63"/>
      <c r="C99" s="64"/>
      <c r="D99" s="64"/>
      <c r="E99" s="64"/>
      <c r="F99" s="77"/>
      <c r="G99" s="64"/>
      <c r="H99" s="87"/>
      <c r="I99" s="64"/>
      <c r="J99" s="64"/>
      <c r="K99" s="64"/>
      <c r="L99" s="64"/>
      <c r="M99" s="64"/>
      <c r="N99" s="64"/>
      <c r="O99" s="64"/>
      <c r="P99" s="87"/>
    </row>
    <row r="100" spans="1:16" x14ac:dyDescent="0.3">
      <c r="A100" s="60"/>
      <c r="B100" s="68" t="s">
        <v>104</v>
      </c>
      <c r="C100" s="67">
        <f>SUM(C93:C99)</f>
        <v>495</v>
      </c>
      <c r="D100" s="67">
        <f>SUM(D93:D99)</f>
        <v>24.51</v>
      </c>
      <c r="E100" s="67">
        <f>SUM(E93:E99)</f>
        <v>30.769999999999996</v>
      </c>
      <c r="F100" s="67">
        <f>SUM(F93:F99)</f>
        <v>142.16</v>
      </c>
      <c r="G100" s="67">
        <f>SUM(G93:G99)</f>
        <v>760.06000000000006</v>
      </c>
      <c r="H100" s="89">
        <f>SUM(H93:H98)</f>
        <v>88.75</v>
      </c>
      <c r="I100" s="66"/>
      <c r="J100" s="72" t="s">
        <v>104</v>
      </c>
      <c r="K100" s="67">
        <f>K93+K94+K95+K96</f>
        <v>335</v>
      </c>
      <c r="L100" s="67">
        <f>SUM(L93:L99)</f>
        <v>26.94</v>
      </c>
      <c r="M100" s="67">
        <f>SUM(M93:M99)</f>
        <v>35.64</v>
      </c>
      <c r="N100" s="67">
        <f>SUM(N93:N99)</f>
        <v>167.16</v>
      </c>
      <c r="O100" s="67">
        <f>SUM(O93:O99)</f>
        <v>909.2600000000001</v>
      </c>
      <c r="P100" s="89">
        <f>SUM(P93:P98)</f>
        <v>92.25</v>
      </c>
    </row>
    <row r="101" spans="1:16" x14ac:dyDescent="0.3">
      <c r="A101" s="60"/>
      <c r="B101" s="69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</row>
    <row r="102" spans="1:16" x14ac:dyDescent="0.3">
      <c r="A102" s="60"/>
      <c r="B102" s="69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</row>
    <row r="103" spans="1:16" x14ac:dyDescent="0.3">
      <c r="A103" s="60"/>
      <c r="B103" s="68" t="s">
        <v>112</v>
      </c>
      <c r="C103" s="67" t="s">
        <v>90</v>
      </c>
      <c r="D103" s="67" t="s">
        <v>85</v>
      </c>
      <c r="E103" s="67" t="s">
        <v>86</v>
      </c>
      <c r="F103" s="67" t="s">
        <v>87</v>
      </c>
      <c r="G103" s="67" t="s">
        <v>88</v>
      </c>
      <c r="H103" s="67" t="s">
        <v>144</v>
      </c>
      <c r="I103" s="67"/>
      <c r="J103" s="67"/>
      <c r="K103" s="67" t="s">
        <v>90</v>
      </c>
      <c r="L103" s="67" t="s">
        <v>85</v>
      </c>
      <c r="M103" s="67" t="s">
        <v>86</v>
      </c>
      <c r="N103" s="67" t="s">
        <v>87</v>
      </c>
      <c r="O103" s="67" t="s">
        <v>88</v>
      </c>
      <c r="P103" s="67" t="s">
        <v>144</v>
      </c>
    </row>
    <row r="104" spans="1:16" x14ac:dyDescent="0.3">
      <c r="A104" s="61">
        <v>694</v>
      </c>
      <c r="B104" s="63" t="s">
        <v>136</v>
      </c>
      <c r="C104" s="64">
        <v>180</v>
      </c>
      <c r="D104" s="64">
        <v>3.67</v>
      </c>
      <c r="E104" s="64">
        <v>5.76</v>
      </c>
      <c r="F104" s="64">
        <v>24.53</v>
      </c>
      <c r="G104" s="64">
        <v>164.7</v>
      </c>
      <c r="H104" s="87">
        <v>18.95</v>
      </c>
      <c r="I104" s="64">
        <v>694</v>
      </c>
      <c r="J104" s="63" t="s">
        <v>136</v>
      </c>
      <c r="K104" s="64">
        <v>200</v>
      </c>
      <c r="L104" s="64">
        <v>4.08</v>
      </c>
      <c r="M104" s="64">
        <v>6.4</v>
      </c>
      <c r="N104" s="64">
        <v>27.26</v>
      </c>
      <c r="O104" s="64">
        <v>183</v>
      </c>
      <c r="P104" s="87">
        <v>21.05</v>
      </c>
    </row>
    <row r="105" spans="1:16" x14ac:dyDescent="0.3">
      <c r="A105" s="61"/>
      <c r="B105" s="63" t="s">
        <v>100</v>
      </c>
      <c r="C105" s="64">
        <v>30</v>
      </c>
      <c r="D105" s="64">
        <v>6.08</v>
      </c>
      <c r="E105" s="64">
        <v>0.72</v>
      </c>
      <c r="F105" s="64">
        <v>39.76</v>
      </c>
      <c r="G105" s="64">
        <v>46.56</v>
      </c>
      <c r="H105" s="87">
        <v>2.2999999999999998</v>
      </c>
      <c r="I105" s="64">
        <v>168</v>
      </c>
      <c r="J105" s="63" t="s">
        <v>100</v>
      </c>
      <c r="K105" s="64">
        <v>30</v>
      </c>
      <c r="L105" s="64">
        <v>6.08</v>
      </c>
      <c r="M105" s="64">
        <v>0.72</v>
      </c>
      <c r="N105" s="64">
        <v>39.76</v>
      </c>
      <c r="O105" s="64">
        <v>46.56</v>
      </c>
      <c r="P105" s="87">
        <v>2.2999999999999998</v>
      </c>
    </row>
    <row r="106" spans="1:16" x14ac:dyDescent="0.3">
      <c r="A106" s="61">
        <v>14</v>
      </c>
      <c r="B106" s="63" t="s">
        <v>101</v>
      </c>
      <c r="C106" s="64">
        <v>10</v>
      </c>
      <c r="D106" s="64">
        <v>0.06</v>
      </c>
      <c r="E106" s="64">
        <v>8.1999999999999993</v>
      </c>
      <c r="F106" s="64">
        <v>0.1</v>
      </c>
      <c r="G106" s="64">
        <v>75</v>
      </c>
      <c r="H106" s="87">
        <v>6</v>
      </c>
      <c r="I106" s="64">
        <v>14</v>
      </c>
      <c r="J106" s="63" t="s">
        <v>101</v>
      </c>
      <c r="K106" s="64">
        <v>10</v>
      </c>
      <c r="L106" s="64">
        <v>0.06</v>
      </c>
      <c r="M106" s="64">
        <v>8.1999999999999993</v>
      </c>
      <c r="N106" s="64">
        <v>0.1</v>
      </c>
      <c r="O106" s="64">
        <v>75</v>
      </c>
      <c r="P106" s="87">
        <v>6</v>
      </c>
    </row>
    <row r="107" spans="1:16" x14ac:dyDescent="0.3">
      <c r="A107" s="61">
        <v>868</v>
      </c>
      <c r="B107" s="63" t="s">
        <v>139</v>
      </c>
      <c r="C107" s="64">
        <v>200</v>
      </c>
      <c r="D107" s="64">
        <v>0.04</v>
      </c>
      <c r="E107" s="64">
        <v>0</v>
      </c>
      <c r="F107" s="64">
        <v>24.76</v>
      </c>
      <c r="G107" s="64">
        <v>94.2</v>
      </c>
      <c r="H107" s="87">
        <v>4.5999999999999996</v>
      </c>
      <c r="I107" s="64">
        <v>868</v>
      </c>
      <c r="J107" s="63" t="s">
        <v>140</v>
      </c>
      <c r="K107" s="64">
        <v>200</v>
      </c>
      <c r="L107" s="64">
        <v>0.04</v>
      </c>
      <c r="M107" s="64">
        <v>0</v>
      </c>
      <c r="N107" s="64">
        <v>24.76</v>
      </c>
      <c r="O107" s="64">
        <v>94.2</v>
      </c>
      <c r="P107" s="87">
        <v>4.5999999999999996</v>
      </c>
    </row>
    <row r="108" spans="1:16" x14ac:dyDescent="0.3">
      <c r="A108" s="61"/>
      <c r="B108" s="63" t="s">
        <v>114</v>
      </c>
      <c r="C108" s="64">
        <v>15</v>
      </c>
      <c r="D108" s="64">
        <v>3.48</v>
      </c>
      <c r="E108" s="64">
        <v>4.43</v>
      </c>
      <c r="F108" s="77">
        <v>0</v>
      </c>
      <c r="G108" s="64">
        <v>54.6</v>
      </c>
      <c r="H108" s="87">
        <v>11.4</v>
      </c>
      <c r="I108" s="64"/>
      <c r="J108" s="63" t="s">
        <v>114</v>
      </c>
      <c r="K108" s="64">
        <v>15</v>
      </c>
      <c r="L108" s="64">
        <v>3.48</v>
      </c>
      <c r="M108" s="64">
        <v>4.43</v>
      </c>
      <c r="N108" s="77">
        <v>0</v>
      </c>
      <c r="O108" s="64">
        <v>54.6</v>
      </c>
      <c r="P108" s="87">
        <v>11.4</v>
      </c>
    </row>
    <row r="109" spans="1:16" x14ac:dyDescent="0.3">
      <c r="A109" s="78"/>
      <c r="B109" s="63" t="s">
        <v>137</v>
      </c>
      <c r="C109" s="64">
        <v>80</v>
      </c>
      <c r="D109" s="64">
        <v>9.1440000000000001</v>
      </c>
      <c r="E109" s="64">
        <v>12.6</v>
      </c>
      <c r="F109" s="64">
        <v>2</v>
      </c>
      <c r="G109" s="64">
        <v>157.6</v>
      </c>
      <c r="H109" s="87">
        <v>35.89</v>
      </c>
      <c r="I109" s="64"/>
      <c r="J109" s="63" t="s">
        <v>138</v>
      </c>
      <c r="K109" s="64">
        <v>100</v>
      </c>
      <c r="L109" s="64">
        <v>11.43</v>
      </c>
      <c r="M109" s="64">
        <v>15.75</v>
      </c>
      <c r="N109" s="77">
        <v>2.5099999999999998</v>
      </c>
      <c r="O109" s="64">
        <v>197</v>
      </c>
      <c r="P109" s="87">
        <v>44.86</v>
      </c>
    </row>
    <row r="110" spans="1:16" x14ac:dyDescent="0.3">
      <c r="A110" s="60"/>
      <c r="B110" s="63" t="s">
        <v>141</v>
      </c>
      <c r="C110" s="64">
        <v>50</v>
      </c>
      <c r="D110" s="64">
        <v>1</v>
      </c>
      <c r="E110" s="64">
        <v>0.04</v>
      </c>
      <c r="F110" s="77">
        <v>2.2999999999999998</v>
      </c>
      <c r="G110" s="64">
        <v>21</v>
      </c>
      <c r="H110" s="87">
        <v>10.07</v>
      </c>
      <c r="I110" s="64"/>
      <c r="J110" s="64" t="s">
        <v>142</v>
      </c>
      <c r="K110" s="64">
        <v>50</v>
      </c>
      <c r="L110" s="64">
        <v>1</v>
      </c>
      <c r="M110" s="64">
        <v>0.04</v>
      </c>
      <c r="N110" s="64">
        <v>2.2999999999999998</v>
      </c>
      <c r="O110" s="64">
        <v>21</v>
      </c>
      <c r="P110" s="87">
        <v>10.07</v>
      </c>
    </row>
    <row r="111" spans="1:16" x14ac:dyDescent="0.3">
      <c r="A111" s="60"/>
      <c r="B111" s="79" t="s">
        <v>89</v>
      </c>
      <c r="C111" s="84">
        <f t="shared" ref="C111:H111" si="15">SUM(C104:C110)</f>
        <v>565</v>
      </c>
      <c r="D111" s="84">
        <f t="shared" si="15"/>
        <v>23.474</v>
      </c>
      <c r="E111" s="84">
        <f t="shared" si="15"/>
        <v>31.75</v>
      </c>
      <c r="F111" s="84">
        <f t="shared" si="15"/>
        <v>93.449999999999989</v>
      </c>
      <c r="G111" s="84">
        <f t="shared" si="15"/>
        <v>613.66</v>
      </c>
      <c r="H111" s="88">
        <f t="shared" si="15"/>
        <v>89.210000000000008</v>
      </c>
      <c r="I111" s="71"/>
      <c r="J111" s="84" t="s">
        <v>104</v>
      </c>
      <c r="K111" s="84">
        <f t="shared" ref="K111:P111" si="16">SUM(K104:K110)</f>
        <v>605</v>
      </c>
      <c r="L111" s="84">
        <f t="shared" si="16"/>
        <v>26.17</v>
      </c>
      <c r="M111" s="84">
        <f t="shared" si="16"/>
        <v>35.54</v>
      </c>
      <c r="N111" s="84">
        <f t="shared" si="16"/>
        <v>96.69</v>
      </c>
      <c r="O111" s="84">
        <f t="shared" si="16"/>
        <v>671.36</v>
      </c>
      <c r="P111" s="88">
        <f t="shared" si="16"/>
        <v>100.28</v>
      </c>
    </row>
    <row r="112" spans="1:16" x14ac:dyDescent="0.3">
      <c r="A112" s="60" t="s">
        <v>107</v>
      </c>
      <c r="B112" s="60" t="s">
        <v>94</v>
      </c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</row>
    <row r="113" spans="1:16" x14ac:dyDescent="0.3">
      <c r="A113" s="60"/>
      <c r="B113" s="60" t="s">
        <v>95</v>
      </c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</row>
    <row r="114" spans="1:16" x14ac:dyDescent="0.3">
      <c r="A114" s="60"/>
      <c r="B114" s="60" t="s">
        <v>96</v>
      </c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</row>
    <row r="115" spans="1:16" x14ac:dyDescent="0.3"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</row>
    <row r="116" spans="1:16" x14ac:dyDescent="0.3"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</row>
    <row r="117" spans="1:16" x14ac:dyDescent="0.3"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</row>
    <row r="118" spans="1:16" x14ac:dyDescent="0.3"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</row>
    <row r="119" spans="1:16" x14ac:dyDescent="0.3"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</row>
    <row r="120" spans="1:16" x14ac:dyDescent="0.3"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</row>
    <row r="121" spans="1:16" x14ac:dyDescent="0.3"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</row>
  </sheetData>
  <sortState xmlns:xlrd2="http://schemas.microsoft.com/office/spreadsheetml/2017/richdata2" ref="B13:B32">
    <sortCondition ref="B13"/>
  </sortState>
  <mergeCells count="2">
    <mergeCell ref="K2:P5"/>
    <mergeCell ref="C1:N1"/>
  </mergeCells>
  <pageMargins left="0.19685039370078741" right="0.19685039370078741" top="0.19685039370078741" bottom="0.19685039370078741" header="0.19685039370078741" footer="0.11811023622047244"/>
  <pageSetup paperSize="9" scale="7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областн.</vt:lpstr>
      <vt:lpstr>местн.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2024-12-06T04:46:16Z</dcterms:modified>
</cp:coreProperties>
</file>